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310"/>
  </bookViews>
  <sheets>
    <sheet name="dochody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108" i="1" l="1"/>
  <c r="E107" i="1"/>
  <c r="E106" i="1"/>
  <c r="E105" i="1"/>
  <c r="E104" i="1"/>
  <c r="E103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7" i="1"/>
  <c r="E85" i="1"/>
  <c r="E84" i="1"/>
  <c r="E83" i="1"/>
  <c r="E82" i="1"/>
  <c r="E81" i="1"/>
  <c r="E80" i="1"/>
  <c r="E79" i="1"/>
  <c r="E74" i="1"/>
  <c r="E73" i="1"/>
  <c r="E72" i="1"/>
  <c r="E71" i="1"/>
  <c r="E70" i="1"/>
  <c r="E69" i="1"/>
  <c r="E68" i="1"/>
  <c r="E66" i="1"/>
  <c r="E65" i="1"/>
  <c r="E64" i="1"/>
  <c r="E63" i="1"/>
  <c r="E62" i="1"/>
  <c r="E61" i="1"/>
  <c r="E59" i="1"/>
  <c r="E58" i="1"/>
  <c r="E57" i="1"/>
  <c r="E56" i="1"/>
  <c r="E55" i="1"/>
  <c r="E53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D108" i="1"/>
  <c r="C108" i="1"/>
  <c r="D102" i="1"/>
  <c r="C102" i="1"/>
  <c r="D95" i="1"/>
  <c r="C95" i="1"/>
  <c r="D90" i="1"/>
  <c r="C90" i="1"/>
  <c r="D82" i="1"/>
  <c r="C82" i="1"/>
  <c r="D69" i="1"/>
  <c r="C69" i="1"/>
  <c r="D64" i="1"/>
  <c r="C64" i="1"/>
  <c r="D44" i="1"/>
  <c r="C44" i="1"/>
  <c r="D32" i="1"/>
  <c r="C32" i="1"/>
  <c r="D22" i="1"/>
  <c r="C22" i="1"/>
  <c r="D19" i="1"/>
  <c r="C19" i="1"/>
  <c r="D11" i="1"/>
  <c r="C11" i="1"/>
</calcChain>
</file>

<file path=xl/sharedStrings.xml><?xml version="1.0" encoding="utf-8"?>
<sst xmlns="http://schemas.openxmlformats.org/spreadsheetml/2006/main" count="106" uniqueCount="73">
  <si>
    <t>KWARTALNA INFORMACJA Z WYKONANIA BUDŻETU GMINY MSZCZONÓW</t>
  </si>
  <si>
    <t>DOCHODY</t>
  </si>
  <si>
    <t>Dział</t>
  </si>
  <si>
    <t>Źródło dochodów*</t>
  </si>
  <si>
    <t>Wykonanie w %</t>
  </si>
  <si>
    <t>010</t>
  </si>
  <si>
    <t>Rolnictwo i łowiectwo</t>
  </si>
  <si>
    <t>wpływy z różnych opłat</t>
  </si>
  <si>
    <t>pozostałe odsetki</t>
  </si>
  <si>
    <t>dotacje celowe otrzymane z budżetu państwa na realizację zadań bieżących z zakresu administracji rządowej oraz innych zadań zleconych gminie (związkom gmin) ustawami</t>
  </si>
  <si>
    <t>środki na dofinansowanie własnych inwestycji gmin (związków gmin), powiatów (związków powiatów), samorządów województw, pozyskane z innych źródeł</t>
  </si>
  <si>
    <t>150</t>
  </si>
  <si>
    <t>Przetwórstwo przemysłowe</t>
  </si>
  <si>
    <t>dotacje celowe w ramach programów finansowanych z udziałem środków europejskich oraz środków, o których mowa w art. 5 ust. 1 pkt 3 oraz ust. 3 pkt 5 i 6 ustawy, lub płatności w ramach budżetu środków europejskich (§ 200)</t>
  </si>
  <si>
    <t>500</t>
  </si>
  <si>
    <t>Handel</t>
  </si>
  <si>
    <t>wpływy z róznych dochodów</t>
  </si>
  <si>
    <t>600</t>
  </si>
  <si>
    <t>Transport i łączność</t>
  </si>
  <si>
    <t>wpływy z różnych dochodów</t>
  </si>
  <si>
    <t>dotacje celowe otrzymane z powiatu na zadania bieżące realizowane na podstawie porozumień między jednostkami samorządu terytorialnego</t>
  </si>
  <si>
    <t>dotacja celowa otrzymana z tytułu pomocy finansowej udzielanej między jednostkami samorządu terytorialnego na dofinansowanie własnych zadań inwestycyjnych i zakupów inwestycyjnych</t>
  </si>
  <si>
    <t>700</t>
  </si>
  <si>
    <t>Gospodarka mieszkaniowa</t>
  </si>
  <si>
    <t>wpływy z opłat za zarząd, użytkowanie i użytkowanie wieczyste nieruchomości</t>
  </si>
  <si>
    <t>wpływy z róznych opłat</t>
  </si>
  <si>
    <t>dochody z najmu i dzierżawy składników majątkowych Skarbu Państwa, jednostek samorządu terytorialnego lub innych jednostek zaliczanych do sektora finansów publicznych oraz innych umów o podobnym charakterze</t>
  </si>
  <si>
    <t>wpływy z tytułu przekształcenia prawa użytkowania wieczystego przysługującego osobowm fizycznym w prawo własności</t>
  </si>
  <si>
    <t>wpłaty z tytułu odpłatnego nabycia prawa własności oraz prawa użytkowania wieczystego nieruchomości</t>
  </si>
  <si>
    <t>Działalność usługowa</t>
  </si>
  <si>
    <t>otrzymane spadki, zapisy i darowizny w postaci pieniężnej</t>
  </si>
  <si>
    <t>Administracja publiczna</t>
  </si>
  <si>
    <t>dochody jednostek samorządu terytorialnego związane z realizacją zadań z zakresu administracji rządowej oraz innych zadań zleconych ustawami</t>
  </si>
  <si>
    <t>środki na dofinansowanie własnych zadań bieżących gmin (związków gmin), powiatów (związków powiatów), samorzadów województw, pozyskane z innych źródeł</t>
  </si>
  <si>
    <t>Urzędy naczelnych organów władzy państwowej, kontroli i ochrony prawa oraz sądownictwa</t>
  </si>
  <si>
    <t>Bezpieczeństwo publiczne i ochrona przeciwpożarowa</t>
  </si>
  <si>
    <t>Dochody od osób prawnych, od osób fizycznych i od innych jednostek nieposiadających osobowości prawnej oraz wydatki związane z ich poborem</t>
  </si>
  <si>
    <t>podatek od działalności gospodarczej osób fizycznych, opłacany w formie karty podatkowej</t>
  </si>
  <si>
    <t>podatek od nieruchomości</t>
  </si>
  <si>
    <t>podatek rolny</t>
  </si>
  <si>
    <t>podatek leśny</t>
  </si>
  <si>
    <t>podatek od środków transportowych</t>
  </si>
  <si>
    <t>podatek od czynności cywilnoprawnych</t>
  </si>
  <si>
    <t>podatek od spadków i darowizn</t>
  </si>
  <si>
    <t>opłata od posiadania psów</t>
  </si>
  <si>
    <t>wpływy z opłaty targowej</t>
  </si>
  <si>
    <t>odsetki od nieterminowych wpłat podatków i opłat</t>
  </si>
  <si>
    <t>wpływy z opłaty skarbowej</t>
  </si>
  <si>
    <t>wpływy z opłaty eksploatacyjnej</t>
  </si>
  <si>
    <t>wpływy z opłat za zezwolenia na sprzedaż napojów alkoholowych</t>
  </si>
  <si>
    <t>wpływy z innych lokalnych opłat pobieranych przez jednostki samorządu terytorialnego na podstawie odrębnych ustaw</t>
  </si>
  <si>
    <t>podatek dochodowy od osób fizycznych</t>
  </si>
  <si>
    <t>podatek dochodowy od osób prawnych</t>
  </si>
  <si>
    <t>Różne rozliczenia</t>
  </si>
  <si>
    <t>subwencje ogólne  z budżetu państwa</t>
  </si>
  <si>
    <t>dotacje celowe otrzymane z budżetu państwa na realizację własnych zadań bieżących gmin (związków gmin)</t>
  </si>
  <si>
    <t>dotacje celowe otrzymane z budżetu państwa na realizację inwestycji i zakupów inwestycyjnych własnych gmin (związków gmin)</t>
  </si>
  <si>
    <t>odsetki od pożyczek udzielonych przez jednostkę samorzadu terytorialnego</t>
  </si>
  <si>
    <t>Oświata i wychowanie</t>
  </si>
  <si>
    <t>wpływy z usług</t>
  </si>
  <si>
    <t>wpływy do budżetu pozostałości środków finansowych gromadzonych na wydzielonym rachunku jednostki budżetowej</t>
  </si>
  <si>
    <t>Ochrona zdrowia</t>
  </si>
  <si>
    <t>Pomoc społeczna</t>
  </si>
  <si>
    <t>Pozostałe zadania w zakresie polityki społecznej</t>
  </si>
  <si>
    <t>Gospodarka komunalna i ochrona środowiska</t>
  </si>
  <si>
    <t>wpływy z opłaty produktowej</t>
  </si>
  <si>
    <t>Kultura fizyczna i sport</t>
  </si>
  <si>
    <t>Dochody ogółem</t>
  </si>
  <si>
    <t>* nazwa źródła dochodów wg nazw paragrafów</t>
  </si>
  <si>
    <t>ZA I KWARTAŁ 2012 ROKU</t>
  </si>
  <si>
    <t>Plan dochodów na 2012 rok</t>
  </si>
  <si>
    <t>Wykonanie za I kwartał 2012 roku</t>
  </si>
  <si>
    <t>wpływy z opłat za koncesje i licencje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</si>
</sst>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0" fontId="2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2" xfId="1" applyFont="1" applyFill="1" applyBorder="1"/>
    <xf numFmtId="0" fontId="1" fillId="2" borderId="4" xfId="1" applyFont="1" applyFill="1" applyBorder="1"/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49" fontId="5" fillId="3" borderId="9" xfId="1" applyNumberFormat="1" applyFont="1" applyFill="1" applyBorder="1"/>
    <xf numFmtId="0" fontId="5" fillId="3" borderId="10" xfId="1" applyFont="1" applyFill="1" applyBorder="1" applyAlignment="1">
      <alignment vertical="center"/>
    </xf>
    <xf numFmtId="4" fontId="5" fillId="0" borderId="10" xfId="1" applyNumberFormat="1" applyFont="1" applyBorder="1"/>
    <xf numFmtId="4" fontId="5" fillId="0" borderId="2" xfId="1" applyNumberFormat="1" applyFont="1" applyBorder="1"/>
    <xf numFmtId="4" fontId="5" fillId="0" borderId="4" xfId="1" applyNumberFormat="1" applyFont="1" applyBorder="1"/>
    <xf numFmtId="4" fontId="1" fillId="0" borderId="0" xfId="1" applyNumberFormat="1"/>
    <xf numFmtId="0" fontId="8" fillId="3" borderId="10" xfId="1" applyFont="1" applyFill="1" applyBorder="1" applyAlignment="1">
      <alignment vertical="center"/>
    </xf>
    <xf numFmtId="4" fontId="8" fillId="0" borderId="10" xfId="1" applyNumberFormat="1" applyFont="1" applyBorder="1"/>
    <xf numFmtId="4" fontId="8" fillId="0" borderId="6" xfId="1" applyNumberFormat="1" applyFont="1" applyBorder="1"/>
    <xf numFmtId="4" fontId="8" fillId="0" borderId="8" xfId="1" applyNumberFormat="1" applyFont="1" applyBorder="1"/>
    <xf numFmtId="49" fontId="1" fillId="0" borderId="5" xfId="1" applyNumberFormat="1" applyFont="1" applyBorder="1"/>
    <xf numFmtId="0" fontId="1" fillId="0" borderId="6" xfId="1" applyFont="1" applyBorder="1" applyAlignment="1">
      <alignment vertical="center" wrapText="1"/>
    </xf>
    <xf numFmtId="4" fontId="1" fillId="0" borderId="6" xfId="1" applyNumberFormat="1" applyFont="1" applyBorder="1"/>
    <xf numFmtId="4" fontId="1" fillId="0" borderId="8" xfId="1" applyNumberFormat="1" applyFont="1" applyBorder="1"/>
    <xf numFmtId="49" fontId="5" fillId="3" borderId="5" xfId="1" applyNumberFormat="1" applyFont="1" applyFill="1" applyBorder="1"/>
    <xf numFmtId="0" fontId="5" fillId="3" borderId="6" xfId="1" applyFont="1" applyFill="1" applyBorder="1" applyAlignment="1">
      <alignment vertical="center"/>
    </xf>
    <xf numFmtId="4" fontId="5" fillId="0" borderId="6" xfId="1" applyNumberFormat="1" applyFont="1" applyBorder="1"/>
    <xf numFmtId="4" fontId="5" fillId="0" borderId="8" xfId="1" applyNumberFormat="1" applyFont="1" applyBorder="1"/>
    <xf numFmtId="0" fontId="1" fillId="0" borderId="6" xfId="1" applyFont="1" applyBorder="1" applyAlignment="1">
      <alignment vertical="center"/>
    </xf>
    <xf numFmtId="0" fontId="8" fillId="3" borderId="6" xfId="1" applyFont="1" applyFill="1" applyBorder="1" applyAlignment="1">
      <alignment vertical="center"/>
    </xf>
    <xf numFmtId="0" fontId="8" fillId="3" borderId="6" xfId="1" applyFont="1" applyFill="1" applyBorder="1" applyAlignment="1">
      <alignment vertical="center" wrapText="1"/>
    </xf>
    <xf numFmtId="0" fontId="1" fillId="0" borderId="5" xfId="1" applyFont="1" applyBorder="1"/>
    <xf numFmtId="0" fontId="5" fillId="3" borderId="5" xfId="1" applyFont="1" applyFill="1" applyBorder="1"/>
    <xf numFmtId="0" fontId="1" fillId="0" borderId="11" xfId="1" applyFont="1" applyBorder="1"/>
    <xf numFmtId="0" fontId="1" fillId="0" borderId="12" xfId="1" applyFont="1" applyBorder="1" applyAlignment="1">
      <alignment vertical="center" wrapText="1"/>
    </xf>
    <xf numFmtId="4" fontId="1" fillId="0" borderId="12" xfId="1" applyNumberFormat="1" applyFont="1" applyBorder="1"/>
    <xf numFmtId="4" fontId="1" fillId="0" borderId="13" xfId="1" applyNumberFormat="1" applyFont="1" applyBorder="1"/>
    <xf numFmtId="0" fontId="1" fillId="0" borderId="14" xfId="1" applyFont="1" applyBorder="1"/>
    <xf numFmtId="0" fontId="1" fillId="0" borderId="14" xfId="1" applyFont="1" applyBorder="1" applyAlignment="1">
      <alignment vertical="center" wrapText="1"/>
    </xf>
    <xf numFmtId="4" fontId="1" fillId="0" borderId="14" xfId="1" applyNumberFormat="1" applyFont="1" applyBorder="1"/>
    <xf numFmtId="0" fontId="1" fillId="0" borderId="15" xfId="1" applyFont="1" applyBorder="1"/>
    <xf numFmtId="0" fontId="1" fillId="0" borderId="15" xfId="1" applyFont="1" applyBorder="1" applyAlignment="1">
      <alignment vertical="center" wrapText="1"/>
    </xf>
    <xf numFmtId="4" fontId="1" fillId="0" borderId="15" xfId="1" applyNumberFormat="1" applyFont="1" applyBorder="1"/>
    <xf numFmtId="0" fontId="5" fillId="0" borderId="5" xfId="1" applyFont="1" applyBorder="1"/>
    <xf numFmtId="0" fontId="5" fillId="0" borderId="6" xfId="1" applyFont="1" applyBorder="1" applyAlignment="1">
      <alignment vertical="center"/>
    </xf>
    <xf numFmtId="0" fontId="1" fillId="0" borderId="9" xfId="1" applyFont="1" applyBorder="1"/>
    <xf numFmtId="0" fontId="1" fillId="0" borderId="10" xfId="1" applyFont="1" applyBorder="1" applyAlignment="1">
      <alignment vertical="center" wrapText="1"/>
    </xf>
    <xf numFmtId="4" fontId="1" fillId="0" borderId="10" xfId="1" applyNumberFormat="1" applyFont="1" applyBorder="1"/>
    <xf numFmtId="4" fontId="1" fillId="0" borderId="19" xfId="1" applyNumberFormat="1" applyFont="1" applyBorder="1"/>
    <xf numFmtId="0" fontId="5" fillId="0" borderId="6" xfId="1" applyFont="1" applyBorder="1" applyAlignment="1">
      <alignment vertical="center" wrapText="1"/>
    </xf>
    <xf numFmtId="0" fontId="8" fillId="0" borderId="6" xfId="1" applyFont="1" applyBorder="1" applyAlignment="1">
      <alignment vertical="center"/>
    </xf>
    <xf numFmtId="0" fontId="1" fillId="0" borderId="5" xfId="1" applyFont="1" applyFill="1" applyBorder="1"/>
    <xf numFmtId="0" fontId="1" fillId="0" borderId="6" xfId="1" applyFont="1" applyFill="1" applyBorder="1" applyAlignment="1">
      <alignment vertical="center"/>
    </xf>
    <xf numFmtId="4" fontId="1" fillId="0" borderId="6" xfId="1" applyNumberFormat="1" applyFont="1" applyFill="1" applyBorder="1"/>
    <xf numFmtId="4" fontId="1" fillId="0" borderId="8" xfId="1" applyNumberFormat="1" applyFont="1" applyFill="1" applyBorder="1"/>
    <xf numFmtId="4" fontId="1" fillId="0" borderId="0" xfId="1" applyNumberFormat="1" applyFill="1"/>
    <xf numFmtId="0" fontId="1" fillId="0" borderId="0" xfId="1" applyFill="1"/>
    <xf numFmtId="0" fontId="1" fillId="0" borderId="20" xfId="1" applyFont="1" applyBorder="1"/>
    <xf numFmtId="0" fontId="5" fillId="0" borderId="20" xfId="1" applyFont="1" applyBorder="1"/>
    <xf numFmtId="0" fontId="1" fillId="0" borderId="21" xfId="1" applyFont="1" applyBorder="1"/>
    <xf numFmtId="0" fontId="1" fillId="0" borderId="12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23" xfId="1" applyFont="1" applyBorder="1"/>
    <xf numFmtId="0" fontId="1" fillId="0" borderId="10" xfId="1" applyFont="1" applyBorder="1" applyAlignment="1">
      <alignment vertical="center"/>
    </xf>
    <xf numFmtId="1" fontId="9" fillId="0" borderId="17" xfId="1" applyNumberFormat="1" applyFont="1" applyBorder="1" applyAlignment="1">
      <alignment horizontal="center"/>
    </xf>
    <xf numFmtId="1" fontId="9" fillId="0" borderId="18" xfId="1" applyNumberFormat="1" applyFont="1" applyBorder="1" applyAlignment="1">
      <alignment horizontal="center"/>
    </xf>
    <xf numFmtId="0" fontId="8" fillId="0" borderId="6" xfId="1" applyFont="1" applyBorder="1" applyAlignment="1">
      <alignment vertical="center" wrapText="1"/>
    </xf>
    <xf numFmtId="4" fontId="5" fillId="0" borderId="24" xfId="1" applyNumberFormat="1" applyFont="1" applyBorder="1"/>
    <xf numFmtId="4" fontId="5" fillId="0" borderId="25" xfId="1" applyNumberFormat="1" applyFont="1" applyBorder="1"/>
    <xf numFmtId="0" fontId="1" fillId="0" borderId="0" xfId="1" applyAlignment="1">
      <alignment vertical="center"/>
    </xf>
    <xf numFmtId="0" fontId="10" fillId="0" borderId="0" xfId="1" applyFont="1" applyAlignment="1">
      <alignment vertical="center"/>
    </xf>
    <xf numFmtId="0" fontId="5" fillId="0" borderId="23" xfId="1" applyFont="1" applyBorder="1"/>
    <xf numFmtId="0" fontId="8" fillId="0" borderId="10" xfId="1" applyFont="1" applyBorder="1" applyAlignment="1">
      <alignment vertical="center"/>
    </xf>
    <xf numFmtId="1" fontId="9" fillId="0" borderId="1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5" fillId="0" borderId="5" xfId="1" applyNumberFormat="1" applyFont="1" applyBorder="1"/>
    <xf numFmtId="0" fontId="8" fillId="0" borderId="10" xfId="1" applyFont="1" applyBorder="1" applyAlignment="1">
      <alignment vertical="center" wrapText="1"/>
    </xf>
    <xf numFmtId="1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 vertical="center"/>
    </xf>
    <xf numFmtId="1" fontId="9" fillId="0" borderId="22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29" xfId="1" applyFont="1" applyFill="1" applyBorder="1" applyAlignment="1">
      <alignment horizontal="center" vertical="top" wrapText="1"/>
    </xf>
    <xf numFmtId="0" fontId="5" fillId="2" borderId="30" xfId="1" applyFont="1" applyFill="1" applyBorder="1" applyAlignment="1">
      <alignment horizontal="center" vertical="top" wrapText="1"/>
    </xf>
    <xf numFmtId="0" fontId="4" fillId="2" borderId="3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49" fontId="1" fillId="0" borderId="9" xfId="1" applyNumberFormat="1" applyFont="1" applyBorder="1"/>
    <xf numFmtId="0" fontId="10" fillId="0" borderId="14" xfId="1" applyFont="1" applyBorder="1" applyAlignment="1">
      <alignment vertical="center"/>
    </xf>
    <xf numFmtId="0" fontId="0" fillId="0" borderId="14" xfId="0" applyBorder="1" applyAlignme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abSelected="1" topLeftCell="B94" zoomScaleNormal="100" workbookViewId="0">
      <selection activeCell="I105" sqref="I105"/>
    </sheetView>
  </sheetViews>
  <sheetFormatPr defaultRowHeight="15" x14ac:dyDescent="0.25"/>
  <cols>
    <col min="1" max="1" width="5.5703125" customWidth="1"/>
    <col min="2" max="2" width="51.5703125" customWidth="1"/>
    <col min="3" max="3" width="12.42578125" customWidth="1"/>
    <col min="4" max="4" width="12.7109375" customWidth="1"/>
    <col min="5" max="5" width="11" customWidth="1"/>
  </cols>
  <sheetData>
    <row r="1" spans="1:12" x14ac:dyDescent="0.25">
      <c r="A1" s="3"/>
      <c r="B1" s="4"/>
      <c r="C1" s="3"/>
      <c r="D1" s="3"/>
      <c r="E1" s="3"/>
      <c r="F1" s="2"/>
      <c r="G1" s="2"/>
    </row>
    <row r="2" spans="1:12" ht="15.75" x14ac:dyDescent="0.25">
      <c r="A2" s="86" t="s">
        <v>0</v>
      </c>
      <c r="B2" s="86"/>
      <c r="C2" s="86"/>
      <c r="D2" s="86"/>
      <c r="E2" s="86"/>
      <c r="F2" s="2"/>
      <c r="G2" s="2"/>
    </row>
    <row r="3" spans="1:12" ht="15.75" x14ac:dyDescent="0.25">
      <c r="A3" s="86" t="s">
        <v>69</v>
      </c>
      <c r="B3" s="86"/>
      <c r="C3" s="86"/>
      <c r="D3" s="86"/>
      <c r="E3" s="86"/>
      <c r="F3" s="2"/>
      <c r="G3" s="2"/>
    </row>
    <row r="4" spans="1:12" ht="7.5" customHeight="1" x14ac:dyDescent="0.25">
      <c r="A4" s="3"/>
      <c r="B4" s="4"/>
      <c r="C4" s="3"/>
      <c r="D4" s="3"/>
      <c r="E4" s="3"/>
      <c r="F4" s="2"/>
      <c r="G4" s="2"/>
    </row>
    <row r="5" spans="1:12" ht="16.5" thickBot="1" x14ac:dyDescent="0.3">
      <c r="A5" s="3"/>
      <c r="B5" s="80" t="s">
        <v>1</v>
      </c>
      <c r="C5" s="3"/>
      <c r="D5" s="3"/>
      <c r="E5" s="3"/>
      <c r="F5" s="2"/>
      <c r="G5" s="2"/>
    </row>
    <row r="6" spans="1:12" x14ac:dyDescent="0.25">
      <c r="A6" s="94" t="s">
        <v>2</v>
      </c>
      <c r="B6" s="96" t="s">
        <v>3</v>
      </c>
      <c r="C6" s="89" t="s">
        <v>70</v>
      </c>
      <c r="D6" s="89" t="s">
        <v>71</v>
      </c>
      <c r="E6" s="92" t="s">
        <v>4</v>
      </c>
      <c r="F6" s="2"/>
      <c r="G6" s="2"/>
    </row>
    <row r="7" spans="1:12" x14ac:dyDescent="0.25">
      <c r="A7" s="95"/>
      <c r="B7" s="97"/>
      <c r="C7" s="90"/>
      <c r="D7" s="90"/>
      <c r="E7" s="93"/>
      <c r="F7" s="2"/>
      <c r="G7" s="2"/>
    </row>
    <row r="8" spans="1:12" ht="12.75" customHeight="1" x14ac:dyDescent="0.25">
      <c r="A8" s="5"/>
      <c r="B8" s="6"/>
      <c r="C8" s="90"/>
      <c r="D8" s="90"/>
      <c r="E8" s="93"/>
      <c r="F8" s="2"/>
      <c r="G8" s="2"/>
    </row>
    <row r="9" spans="1:12" ht="1.5" hidden="1" customHeight="1" x14ac:dyDescent="0.25">
      <c r="A9" s="5"/>
      <c r="B9" s="7"/>
      <c r="C9" s="91"/>
      <c r="D9" s="8"/>
      <c r="E9" s="9"/>
      <c r="F9" s="2"/>
      <c r="G9" s="2"/>
    </row>
    <row r="10" spans="1:12" x14ac:dyDescent="0.25">
      <c r="A10" s="10">
        <v>1</v>
      </c>
      <c r="B10" s="11">
        <v>2</v>
      </c>
      <c r="C10" s="12">
        <v>3</v>
      </c>
      <c r="D10" s="13">
        <v>4</v>
      </c>
      <c r="E10" s="14">
        <v>5</v>
      </c>
      <c r="F10" s="2"/>
      <c r="G10" s="2"/>
    </row>
    <row r="11" spans="1:12" x14ac:dyDescent="0.25">
      <c r="A11" s="15" t="s">
        <v>5</v>
      </c>
      <c r="B11" s="16" t="s">
        <v>6</v>
      </c>
      <c r="C11" s="17">
        <f>C12+C13+C14</f>
        <v>0</v>
      </c>
      <c r="D11" s="18">
        <f>D12+D13+D14</f>
        <v>346.86</v>
      </c>
      <c r="E11" s="19"/>
      <c r="F11" s="20"/>
      <c r="G11" s="20"/>
    </row>
    <row r="12" spans="1:12" x14ac:dyDescent="0.25">
      <c r="A12" s="15"/>
      <c r="B12" s="21" t="s">
        <v>7</v>
      </c>
      <c r="C12" s="22">
        <v>0</v>
      </c>
      <c r="D12" s="23">
        <v>211.35</v>
      </c>
      <c r="E12" s="24"/>
      <c r="F12" s="20"/>
      <c r="G12" s="20"/>
    </row>
    <row r="13" spans="1:12" x14ac:dyDescent="0.25">
      <c r="A13" s="15"/>
      <c r="B13" s="21" t="s">
        <v>8</v>
      </c>
      <c r="C13" s="22">
        <v>0</v>
      </c>
      <c r="D13" s="23">
        <v>15.51</v>
      </c>
      <c r="E13" s="24"/>
      <c r="F13" s="20"/>
      <c r="G13" s="2"/>
    </row>
    <row r="14" spans="1:12" ht="38.25" x14ac:dyDescent="0.25">
      <c r="A14" s="25"/>
      <c r="B14" s="26" t="s">
        <v>10</v>
      </c>
      <c r="C14" s="27">
        <v>0</v>
      </c>
      <c r="D14" s="27">
        <v>120</v>
      </c>
      <c r="E14" s="28"/>
      <c r="F14" s="20"/>
      <c r="G14" s="2"/>
    </row>
    <row r="15" spans="1:12" x14ac:dyDescent="0.25">
      <c r="A15" s="81" t="s">
        <v>11</v>
      </c>
      <c r="B15" s="54" t="s">
        <v>12</v>
      </c>
      <c r="C15" s="31">
        <v>934952</v>
      </c>
      <c r="D15" s="31">
        <v>271720.37</v>
      </c>
      <c r="E15" s="32">
        <f>D15/C15*100</f>
        <v>29.062494117345061</v>
      </c>
      <c r="F15" s="20"/>
      <c r="G15" s="2"/>
    </row>
    <row r="16" spans="1:12" ht="51" x14ac:dyDescent="0.25">
      <c r="A16" s="25"/>
      <c r="B16" s="26" t="s">
        <v>13</v>
      </c>
      <c r="C16" s="27">
        <v>934952</v>
      </c>
      <c r="D16" s="27">
        <v>271720.37</v>
      </c>
      <c r="E16" s="28">
        <f>D16/C16*100</f>
        <v>29.062494117345061</v>
      </c>
      <c r="F16" s="20"/>
      <c r="G16" s="2"/>
      <c r="H16" s="1"/>
      <c r="I16" s="1"/>
      <c r="J16" s="1"/>
      <c r="K16" s="1"/>
      <c r="L16" s="1"/>
    </row>
    <row r="17" spans="1:12" x14ac:dyDescent="0.25">
      <c r="A17" s="29" t="s">
        <v>14</v>
      </c>
      <c r="B17" s="30" t="s">
        <v>15</v>
      </c>
      <c r="C17" s="31">
        <v>100000</v>
      </c>
      <c r="D17" s="31">
        <v>23832</v>
      </c>
      <c r="E17" s="32">
        <f>D17/C17*100</f>
        <v>23.832000000000001</v>
      </c>
      <c r="F17" s="20"/>
      <c r="G17" s="2"/>
      <c r="H17" s="1"/>
      <c r="I17" s="1"/>
      <c r="J17" s="1"/>
      <c r="K17" s="1"/>
      <c r="L17" s="1"/>
    </row>
    <row r="18" spans="1:12" x14ac:dyDescent="0.25">
      <c r="A18" s="25"/>
      <c r="B18" s="33" t="s">
        <v>7</v>
      </c>
      <c r="C18" s="27">
        <v>100000</v>
      </c>
      <c r="D18" s="27">
        <v>23832</v>
      </c>
      <c r="E18" s="28">
        <f>D18/C18*100</f>
        <v>23.832000000000001</v>
      </c>
      <c r="F18" s="20"/>
      <c r="G18" s="2"/>
      <c r="H18" s="1"/>
      <c r="I18" s="1"/>
      <c r="J18" s="1"/>
      <c r="K18" s="1"/>
      <c r="L18" s="1"/>
    </row>
    <row r="19" spans="1:12" x14ac:dyDescent="0.25">
      <c r="A19" s="29" t="s">
        <v>17</v>
      </c>
      <c r="B19" s="30" t="s">
        <v>18</v>
      </c>
      <c r="C19" s="31">
        <f>C20+C21</f>
        <v>165000</v>
      </c>
      <c r="D19" s="31">
        <f>D20+D21</f>
        <v>25000</v>
      </c>
      <c r="E19" s="32">
        <f>D19/C19*100</f>
        <v>15.151515151515152</v>
      </c>
      <c r="F19" s="20"/>
      <c r="G19" s="20"/>
      <c r="H19" s="2"/>
      <c r="I19" s="2"/>
      <c r="J19" s="2"/>
      <c r="K19" s="2"/>
      <c r="L19" s="2"/>
    </row>
    <row r="20" spans="1:12" ht="38.25" x14ac:dyDescent="0.25">
      <c r="A20" s="29"/>
      <c r="B20" s="35" t="s">
        <v>20</v>
      </c>
      <c r="C20" s="23">
        <v>100000</v>
      </c>
      <c r="D20" s="23">
        <v>25000</v>
      </c>
      <c r="E20" s="24">
        <f>D20/C20*100</f>
        <v>25</v>
      </c>
      <c r="F20" s="20"/>
      <c r="G20" s="2"/>
      <c r="H20" s="2"/>
      <c r="I20" s="2"/>
      <c r="J20" s="2"/>
      <c r="K20" s="2"/>
      <c r="L20" s="2"/>
    </row>
    <row r="21" spans="1:12" ht="51" x14ac:dyDescent="0.25">
      <c r="A21" s="25"/>
      <c r="B21" s="26" t="s">
        <v>21</v>
      </c>
      <c r="C21" s="27">
        <v>65000</v>
      </c>
      <c r="D21" s="27">
        <v>0</v>
      </c>
      <c r="E21" s="28">
        <f>D21/C21*100</f>
        <v>0</v>
      </c>
      <c r="F21" s="20"/>
      <c r="G21" s="2"/>
      <c r="H21" s="2"/>
      <c r="I21" s="2"/>
      <c r="J21" s="2"/>
      <c r="K21" s="2"/>
      <c r="L21" s="2"/>
    </row>
    <row r="22" spans="1:12" x14ac:dyDescent="0.25">
      <c r="A22" s="29" t="s">
        <v>22</v>
      </c>
      <c r="B22" s="30" t="s">
        <v>23</v>
      </c>
      <c r="C22" s="31">
        <f>C23+C24+C25+C26+C27+C28+C29</f>
        <v>1155351</v>
      </c>
      <c r="D22" s="31">
        <f>D23+D24+D25+D26+D27+D28+D29</f>
        <v>359645.24</v>
      </c>
      <c r="E22" s="32">
        <f>D22/C22*100</f>
        <v>31.128656139995552</v>
      </c>
      <c r="F22" s="20"/>
      <c r="G22" s="20"/>
      <c r="H22" s="2"/>
      <c r="I22" s="2"/>
      <c r="J22" s="2"/>
      <c r="K22" s="2"/>
      <c r="L22" s="2"/>
    </row>
    <row r="23" spans="1:12" ht="25.5" x14ac:dyDescent="0.25">
      <c r="A23" s="98"/>
      <c r="B23" s="51" t="s">
        <v>24</v>
      </c>
      <c r="C23" s="52">
        <v>145000</v>
      </c>
      <c r="D23" s="52">
        <v>50055.32</v>
      </c>
      <c r="E23" s="53">
        <f>D23/C23*100</f>
        <v>34.520910344827591</v>
      </c>
      <c r="F23" s="20"/>
      <c r="G23" s="2"/>
      <c r="H23" s="2"/>
      <c r="I23" s="2"/>
      <c r="J23" s="2"/>
      <c r="K23" s="2"/>
      <c r="L23" s="2"/>
    </row>
    <row r="24" spans="1:12" ht="51" x14ac:dyDescent="0.25">
      <c r="A24" s="36"/>
      <c r="B24" s="26" t="s">
        <v>26</v>
      </c>
      <c r="C24" s="27">
        <v>301250</v>
      </c>
      <c r="D24" s="27">
        <v>67377.490000000005</v>
      </c>
      <c r="E24" s="28">
        <f>D24/C24*100</f>
        <v>22.365971784232368</v>
      </c>
      <c r="F24" s="20"/>
      <c r="G24" s="2"/>
      <c r="H24" s="2"/>
      <c r="I24" s="2"/>
      <c r="J24" s="2"/>
      <c r="K24" s="2"/>
      <c r="L24" s="2"/>
    </row>
    <row r="25" spans="1:12" ht="38.25" x14ac:dyDescent="0.25">
      <c r="A25" s="36"/>
      <c r="B25" s="26" t="s">
        <v>27</v>
      </c>
      <c r="C25" s="27">
        <v>3000</v>
      </c>
      <c r="D25" s="27">
        <v>0</v>
      </c>
      <c r="E25" s="28">
        <f>D25/C25*100</f>
        <v>0</v>
      </c>
      <c r="F25" s="20"/>
      <c r="G25" s="2"/>
      <c r="H25" s="2"/>
      <c r="I25" s="2"/>
      <c r="J25" s="2"/>
      <c r="K25" s="2"/>
      <c r="L25" s="2"/>
    </row>
    <row r="26" spans="1:12" ht="25.5" x14ac:dyDescent="0.25">
      <c r="A26" s="36"/>
      <c r="B26" s="26" t="s">
        <v>28</v>
      </c>
      <c r="C26" s="27">
        <v>426101</v>
      </c>
      <c r="D26" s="27">
        <v>94648.5</v>
      </c>
      <c r="E26" s="28">
        <f>D26/C26*100</f>
        <v>22.21269135721343</v>
      </c>
      <c r="F26" s="20"/>
      <c r="G26" s="2"/>
      <c r="H26" s="2"/>
      <c r="I26" s="2"/>
      <c r="J26" s="2"/>
      <c r="K26" s="2"/>
      <c r="L26" s="2"/>
    </row>
    <row r="27" spans="1:12" x14ac:dyDescent="0.25">
      <c r="A27" s="36"/>
      <c r="B27" s="33" t="s">
        <v>8</v>
      </c>
      <c r="C27" s="27">
        <v>2000</v>
      </c>
      <c r="D27" s="27">
        <v>327.92</v>
      </c>
      <c r="E27" s="28">
        <f>D27/C27*100</f>
        <v>16.396000000000001</v>
      </c>
      <c r="F27" s="20"/>
      <c r="G27" s="2"/>
      <c r="H27" s="2"/>
      <c r="I27" s="2"/>
      <c r="J27" s="2"/>
      <c r="K27" s="2"/>
      <c r="L27" s="2"/>
    </row>
    <row r="28" spans="1:12" x14ac:dyDescent="0.25">
      <c r="A28" s="36"/>
      <c r="B28" s="33" t="s">
        <v>16</v>
      </c>
      <c r="C28" s="27">
        <v>20000</v>
      </c>
      <c r="D28" s="27">
        <v>147236.01</v>
      </c>
      <c r="E28" s="28">
        <f>D28/C28*100</f>
        <v>736.18005000000005</v>
      </c>
      <c r="F28" s="20"/>
      <c r="G28" s="2"/>
      <c r="H28" s="2"/>
      <c r="I28" s="2"/>
      <c r="J28" s="2"/>
      <c r="K28" s="2"/>
      <c r="L28" s="2"/>
    </row>
    <row r="29" spans="1:12" s="1" customFormat="1" ht="38.25" x14ac:dyDescent="0.25">
      <c r="A29" s="36"/>
      <c r="B29" s="72" t="s">
        <v>56</v>
      </c>
      <c r="C29" s="27">
        <v>258000</v>
      </c>
      <c r="D29" s="27">
        <v>0</v>
      </c>
      <c r="E29" s="28">
        <f>D29/C29*100</f>
        <v>0</v>
      </c>
      <c r="F29" s="20"/>
      <c r="G29" s="2"/>
      <c r="H29" s="2"/>
      <c r="I29" s="2"/>
      <c r="J29" s="2"/>
      <c r="K29" s="2"/>
      <c r="L29" s="2"/>
    </row>
    <row r="30" spans="1:12" x14ac:dyDescent="0.25">
      <c r="A30" s="37">
        <v>710</v>
      </c>
      <c r="B30" s="30" t="s">
        <v>29</v>
      </c>
      <c r="C30" s="31">
        <v>1000</v>
      </c>
      <c r="D30" s="31">
        <v>0</v>
      </c>
      <c r="E30" s="32">
        <f>D30/C30*100</f>
        <v>0</v>
      </c>
      <c r="F30" s="20"/>
      <c r="G30" s="2"/>
      <c r="H30" s="1"/>
      <c r="I30" s="1"/>
      <c r="J30" s="1"/>
      <c r="K30" s="1"/>
      <c r="L30" s="1"/>
    </row>
    <row r="31" spans="1:12" x14ac:dyDescent="0.25">
      <c r="A31" s="37"/>
      <c r="B31" s="34" t="s">
        <v>19</v>
      </c>
      <c r="C31" s="23">
        <v>1000</v>
      </c>
      <c r="D31" s="23">
        <v>0</v>
      </c>
      <c r="E31" s="24">
        <f>D31/C31*100</f>
        <v>0</v>
      </c>
      <c r="F31" s="20"/>
      <c r="G31" s="2"/>
      <c r="H31" s="1"/>
      <c r="I31" s="1"/>
      <c r="J31" s="1"/>
      <c r="K31" s="1"/>
      <c r="L31" s="1"/>
    </row>
    <row r="32" spans="1:12" x14ac:dyDescent="0.25">
      <c r="A32" s="48">
        <v>750</v>
      </c>
      <c r="B32" s="49" t="s">
        <v>31</v>
      </c>
      <c r="C32" s="31">
        <f>C33+C34+C38+C39</f>
        <v>176490</v>
      </c>
      <c r="D32" s="31">
        <f>D33+D34+D38+D39</f>
        <v>35988.65</v>
      </c>
      <c r="E32" s="32">
        <f>D32/C32*100</f>
        <v>20.391325287551705</v>
      </c>
      <c r="F32" s="20"/>
      <c r="G32" s="20"/>
      <c r="H32" s="1"/>
      <c r="I32" s="1"/>
      <c r="J32" s="1"/>
      <c r="K32" s="1"/>
      <c r="L32" s="1"/>
    </row>
    <row r="33" spans="1:12" ht="38.25" x14ac:dyDescent="0.25">
      <c r="A33" s="50"/>
      <c r="B33" s="82" t="s">
        <v>9</v>
      </c>
      <c r="C33" s="52">
        <v>116953</v>
      </c>
      <c r="D33" s="52">
        <v>35984</v>
      </c>
      <c r="E33" s="53">
        <f>D33/C33*100</f>
        <v>30.767915316409155</v>
      </c>
      <c r="F33" s="20"/>
      <c r="G33" s="2"/>
      <c r="H33" s="1"/>
      <c r="I33" s="1"/>
      <c r="J33" s="1"/>
      <c r="K33" s="1"/>
      <c r="L33" s="1"/>
    </row>
    <row r="34" spans="1:12" ht="39" thickBot="1" x14ac:dyDescent="0.3">
      <c r="A34" s="38"/>
      <c r="B34" s="39" t="s">
        <v>32</v>
      </c>
      <c r="C34" s="40">
        <v>0</v>
      </c>
      <c r="D34" s="40">
        <v>4.6500000000000004</v>
      </c>
      <c r="E34" s="41"/>
      <c r="F34" s="20"/>
      <c r="G34" s="2"/>
      <c r="H34" s="1"/>
      <c r="I34" s="1"/>
      <c r="J34" s="1"/>
      <c r="K34" s="1"/>
      <c r="L34" s="1"/>
    </row>
    <row r="35" spans="1:12" s="1" customFormat="1" x14ac:dyDescent="0.25">
      <c r="A35" s="42"/>
      <c r="B35" s="43"/>
      <c r="C35" s="44"/>
      <c r="D35" s="44"/>
      <c r="E35" s="44"/>
      <c r="F35" s="20"/>
      <c r="G35" s="2"/>
    </row>
    <row r="36" spans="1:12" s="1" customFormat="1" ht="15.75" thickBot="1" x14ac:dyDescent="0.3">
      <c r="A36" s="45"/>
      <c r="B36" s="46"/>
      <c r="C36" s="47"/>
      <c r="D36" s="47"/>
      <c r="E36" s="47"/>
      <c r="F36" s="20"/>
      <c r="G36" s="2"/>
    </row>
    <row r="37" spans="1:12" s="1" customFormat="1" x14ac:dyDescent="0.25">
      <c r="A37" s="83">
        <v>1</v>
      </c>
      <c r="B37" s="79">
        <v>2</v>
      </c>
      <c r="C37" s="70">
        <v>3</v>
      </c>
      <c r="D37" s="70">
        <v>4</v>
      </c>
      <c r="E37" s="71">
        <v>5</v>
      </c>
      <c r="F37" s="20"/>
      <c r="G37" s="2"/>
    </row>
    <row r="38" spans="1:12" x14ac:dyDescent="0.25">
      <c r="A38" s="36"/>
      <c r="B38" s="72" t="s">
        <v>7</v>
      </c>
      <c r="C38" s="27">
        <v>8100</v>
      </c>
      <c r="D38" s="27">
        <v>0</v>
      </c>
      <c r="E38" s="28">
        <f>D38/C38*100</f>
        <v>0</v>
      </c>
      <c r="F38" s="20"/>
      <c r="G38" s="2"/>
      <c r="H38" s="1"/>
      <c r="I38" s="1"/>
      <c r="J38" s="1"/>
      <c r="K38" s="1"/>
      <c r="L38" s="1"/>
    </row>
    <row r="39" spans="1:12" ht="38.25" x14ac:dyDescent="0.25">
      <c r="A39" s="36"/>
      <c r="B39" s="72" t="s">
        <v>33</v>
      </c>
      <c r="C39" s="27">
        <v>51437</v>
      </c>
      <c r="D39" s="27">
        <v>0</v>
      </c>
      <c r="E39" s="28">
        <f>D39/C39*100</f>
        <v>0</v>
      </c>
      <c r="F39" s="20"/>
      <c r="G39" s="2"/>
      <c r="H39" s="1"/>
      <c r="I39" s="1"/>
      <c r="J39" s="1"/>
      <c r="K39" s="1"/>
      <c r="L39" s="1"/>
    </row>
    <row r="40" spans="1:12" ht="25.5" x14ac:dyDescent="0.25">
      <c r="A40" s="48">
        <v>751</v>
      </c>
      <c r="B40" s="54" t="s">
        <v>34</v>
      </c>
      <c r="C40" s="31">
        <v>1937</v>
      </c>
      <c r="D40" s="31">
        <v>488</v>
      </c>
      <c r="E40" s="32">
        <f>D40/C40*100</f>
        <v>25.193598347960766</v>
      </c>
      <c r="F40" s="20"/>
      <c r="G40" s="2"/>
      <c r="H40" s="1"/>
      <c r="I40" s="1"/>
      <c r="J40" s="1"/>
      <c r="K40" s="1"/>
      <c r="L40" s="1"/>
    </row>
    <row r="41" spans="1:12" ht="38.25" x14ac:dyDescent="0.25">
      <c r="A41" s="36"/>
      <c r="B41" s="26" t="s">
        <v>9</v>
      </c>
      <c r="C41" s="27">
        <v>1937</v>
      </c>
      <c r="D41" s="27">
        <v>488</v>
      </c>
      <c r="E41" s="28">
        <f>D41/C41*100</f>
        <v>25.193598347960766</v>
      </c>
      <c r="F41" s="20"/>
      <c r="G41" s="2"/>
      <c r="H41" s="1"/>
      <c r="I41" s="1"/>
      <c r="J41" s="1"/>
      <c r="K41" s="1"/>
      <c r="L41" s="1"/>
    </row>
    <row r="42" spans="1:12" x14ac:dyDescent="0.25">
      <c r="A42" s="48">
        <v>754</v>
      </c>
      <c r="B42" s="49" t="s">
        <v>35</v>
      </c>
      <c r="C42" s="31">
        <v>0</v>
      </c>
      <c r="D42" s="31">
        <v>981.96</v>
      </c>
      <c r="E42" s="32"/>
      <c r="F42" s="20"/>
      <c r="G42" s="2"/>
      <c r="H42" s="1"/>
      <c r="I42" s="1"/>
      <c r="J42" s="1"/>
      <c r="K42" s="1"/>
      <c r="L42" s="1"/>
    </row>
    <row r="43" spans="1:12" x14ac:dyDescent="0.25">
      <c r="A43" s="48"/>
      <c r="B43" s="55" t="s">
        <v>19</v>
      </c>
      <c r="C43" s="23">
        <v>0</v>
      </c>
      <c r="D43" s="23">
        <v>981.96</v>
      </c>
      <c r="E43" s="24"/>
      <c r="F43" s="20"/>
      <c r="G43" s="2"/>
      <c r="H43" s="1"/>
      <c r="I43" s="1"/>
      <c r="J43" s="1"/>
      <c r="K43" s="1"/>
      <c r="L43" s="1"/>
    </row>
    <row r="44" spans="1:12" ht="38.25" x14ac:dyDescent="0.25">
      <c r="A44" s="48">
        <v>756</v>
      </c>
      <c r="B44" s="54" t="s">
        <v>36</v>
      </c>
      <c r="C44" s="31">
        <f>C45+C46+C47+C48+C49+C50+C51+C52+C53+C54+C55+C56+C57+C58+C59+C60+C61+C62+C63</f>
        <v>24363342</v>
      </c>
      <c r="D44" s="31">
        <f>D45+D46+D47+D48+D49+D50+D51+D52+D53+D54+D55+D56+D57+D58+D59+D60+D61+D62+D63</f>
        <v>6759539.8699999992</v>
      </c>
      <c r="E44" s="32">
        <f>D44/C44*100</f>
        <v>27.744715277567416</v>
      </c>
      <c r="F44" s="20"/>
      <c r="G44" s="20"/>
      <c r="H44" s="1"/>
      <c r="I44" s="1"/>
      <c r="J44" s="1"/>
      <c r="K44" s="1"/>
      <c r="L44" s="1"/>
    </row>
    <row r="45" spans="1:12" ht="25.5" x14ac:dyDescent="0.25">
      <c r="A45" s="36"/>
      <c r="B45" s="26" t="s">
        <v>37</v>
      </c>
      <c r="C45" s="27">
        <v>75000</v>
      </c>
      <c r="D45" s="27">
        <v>7800.2</v>
      </c>
      <c r="E45" s="28">
        <f>D45/C45*100</f>
        <v>10.400266666666665</v>
      </c>
      <c r="F45" s="20"/>
      <c r="G45" s="2"/>
      <c r="H45" s="1"/>
      <c r="I45" s="1"/>
      <c r="J45" s="1"/>
      <c r="K45" s="1"/>
      <c r="L45" s="1"/>
    </row>
    <row r="46" spans="1:12" x14ac:dyDescent="0.25">
      <c r="A46" s="36"/>
      <c r="B46" s="33" t="s">
        <v>38</v>
      </c>
      <c r="C46" s="27">
        <v>14400000</v>
      </c>
      <c r="D46" s="27">
        <v>3922675.73</v>
      </c>
      <c r="E46" s="28">
        <f>D46/C46*100</f>
        <v>27.240803680555555</v>
      </c>
      <c r="F46" s="20"/>
      <c r="G46" s="2"/>
      <c r="H46" s="1"/>
      <c r="I46" s="1"/>
      <c r="J46" s="1"/>
      <c r="K46" s="1"/>
      <c r="L46" s="1"/>
    </row>
    <row r="47" spans="1:12" x14ac:dyDescent="0.25">
      <c r="A47" s="36"/>
      <c r="B47" s="33" t="s">
        <v>39</v>
      </c>
      <c r="C47" s="27">
        <v>512500</v>
      </c>
      <c r="D47" s="27">
        <v>249680.79</v>
      </c>
      <c r="E47" s="28">
        <f>D47/C47*100</f>
        <v>48.718202926829271</v>
      </c>
      <c r="F47" s="20"/>
      <c r="G47" s="2"/>
      <c r="H47" s="1"/>
      <c r="I47" s="1"/>
      <c r="J47" s="1"/>
      <c r="K47" s="1"/>
      <c r="L47" s="1"/>
    </row>
    <row r="48" spans="1:12" x14ac:dyDescent="0.25">
      <c r="A48" s="36"/>
      <c r="B48" s="33" t="s">
        <v>40</v>
      </c>
      <c r="C48" s="27">
        <v>70000</v>
      </c>
      <c r="D48" s="27">
        <v>31392.45</v>
      </c>
      <c r="E48" s="28">
        <f>D48/C48*100</f>
        <v>44.846357142857144</v>
      </c>
      <c r="F48" s="20"/>
      <c r="G48" s="2"/>
      <c r="H48" s="1"/>
      <c r="I48" s="1"/>
      <c r="J48" s="1"/>
      <c r="K48" s="1"/>
      <c r="L48" s="1"/>
    </row>
    <row r="49" spans="1:12" x14ac:dyDescent="0.25">
      <c r="A49" s="50"/>
      <c r="B49" s="69" t="s">
        <v>41</v>
      </c>
      <c r="C49" s="52">
        <v>600000</v>
      </c>
      <c r="D49" s="52">
        <v>267203.59999999998</v>
      </c>
      <c r="E49" s="53">
        <f>D49/C49*100</f>
        <v>44.53393333333333</v>
      </c>
      <c r="F49" s="20"/>
      <c r="G49" s="2"/>
      <c r="H49" s="1"/>
      <c r="I49" s="1"/>
      <c r="J49" s="1"/>
      <c r="K49" s="1"/>
      <c r="L49" s="1"/>
    </row>
    <row r="50" spans="1:12" x14ac:dyDescent="0.25">
      <c r="A50" s="56"/>
      <c r="B50" s="57" t="s">
        <v>42</v>
      </c>
      <c r="C50" s="58">
        <v>417000</v>
      </c>
      <c r="D50" s="58">
        <v>339233.65</v>
      </c>
      <c r="E50" s="59">
        <f>D50/C50*100</f>
        <v>81.350995203836945</v>
      </c>
      <c r="F50" s="60"/>
      <c r="G50" s="61"/>
    </row>
    <row r="51" spans="1:12" x14ac:dyDescent="0.25">
      <c r="A51" s="36"/>
      <c r="B51" s="33" t="s">
        <v>43</v>
      </c>
      <c r="C51" s="27">
        <v>50000</v>
      </c>
      <c r="D51" s="27">
        <v>4532</v>
      </c>
      <c r="E51" s="28">
        <f>D51/C51*100</f>
        <v>9.0640000000000001</v>
      </c>
      <c r="F51" s="20"/>
      <c r="G51" s="2"/>
    </row>
    <row r="52" spans="1:12" x14ac:dyDescent="0.25">
      <c r="A52" s="36"/>
      <c r="B52" s="33" t="s">
        <v>44</v>
      </c>
      <c r="C52" s="27">
        <v>10000</v>
      </c>
      <c r="D52" s="27">
        <v>2205.64</v>
      </c>
      <c r="E52" s="28">
        <f>D52/C52*100</f>
        <v>22.056399999999996</v>
      </c>
      <c r="F52" s="20"/>
      <c r="G52" s="2"/>
    </row>
    <row r="53" spans="1:12" x14ac:dyDescent="0.25">
      <c r="A53" s="36"/>
      <c r="B53" s="33" t="s">
        <v>45</v>
      </c>
      <c r="C53" s="27">
        <v>300000</v>
      </c>
      <c r="D53" s="27">
        <v>54569</v>
      </c>
      <c r="E53" s="28">
        <f>D53/C53*100</f>
        <v>18.189666666666668</v>
      </c>
      <c r="F53" s="20"/>
      <c r="G53" s="2"/>
    </row>
    <row r="54" spans="1:12" x14ac:dyDescent="0.25">
      <c r="A54" s="36"/>
      <c r="B54" s="33" t="s">
        <v>25</v>
      </c>
      <c r="C54" s="27">
        <v>0</v>
      </c>
      <c r="D54" s="27">
        <v>1635.83</v>
      </c>
      <c r="E54" s="28"/>
      <c r="F54" s="20"/>
      <c r="G54" s="2"/>
    </row>
    <row r="55" spans="1:12" x14ac:dyDescent="0.25">
      <c r="A55" s="36"/>
      <c r="B55" s="33" t="s">
        <v>46</v>
      </c>
      <c r="C55" s="27">
        <v>22500</v>
      </c>
      <c r="D55" s="27">
        <v>62188.62</v>
      </c>
      <c r="E55" s="28">
        <f>D55/C55*100</f>
        <v>276.39386666666667</v>
      </c>
      <c r="F55" s="20"/>
      <c r="G55" s="2"/>
    </row>
    <row r="56" spans="1:12" x14ac:dyDescent="0.25">
      <c r="A56" s="36"/>
      <c r="B56" s="33" t="s">
        <v>47</v>
      </c>
      <c r="C56" s="27">
        <v>55000</v>
      </c>
      <c r="D56" s="27">
        <v>13459</v>
      </c>
      <c r="E56" s="28">
        <f>D56/C56*100</f>
        <v>24.470909090909089</v>
      </c>
      <c r="F56" s="20"/>
      <c r="G56" s="2"/>
    </row>
    <row r="57" spans="1:12" x14ac:dyDescent="0.25">
      <c r="A57" s="36"/>
      <c r="B57" s="33" t="s">
        <v>48</v>
      </c>
      <c r="C57" s="27">
        <v>800000</v>
      </c>
      <c r="D57" s="27">
        <v>280186.3</v>
      </c>
      <c r="E57" s="28">
        <f>D57/C57*100</f>
        <v>35.023287500000002</v>
      </c>
      <c r="F57" s="20"/>
      <c r="G57" s="2"/>
    </row>
    <row r="58" spans="1:12" ht="25.5" x14ac:dyDescent="0.25">
      <c r="A58" s="36"/>
      <c r="B58" s="26" t="s">
        <v>49</v>
      </c>
      <c r="C58" s="27">
        <v>198000</v>
      </c>
      <c r="D58" s="27">
        <v>112962.77</v>
      </c>
      <c r="E58" s="28">
        <f>D58/C58*100</f>
        <v>57.051904040404047</v>
      </c>
      <c r="F58" s="20"/>
      <c r="G58" s="2"/>
    </row>
    <row r="59" spans="1:12" ht="25.5" customHeight="1" x14ac:dyDescent="0.25">
      <c r="A59" s="36"/>
      <c r="B59" s="26" t="s">
        <v>50</v>
      </c>
      <c r="C59" s="27">
        <v>45000</v>
      </c>
      <c r="D59" s="27">
        <v>19742.43</v>
      </c>
      <c r="E59" s="28">
        <f>D59/C59*100</f>
        <v>43.872066666666662</v>
      </c>
      <c r="F59" s="20"/>
      <c r="G59" s="2"/>
    </row>
    <row r="60" spans="1:12" s="1" customFormat="1" ht="14.25" customHeight="1" x14ac:dyDescent="0.25">
      <c r="A60" s="62"/>
      <c r="B60" s="72" t="s">
        <v>72</v>
      </c>
      <c r="C60" s="27">
        <v>0</v>
      </c>
      <c r="D60" s="27">
        <v>250</v>
      </c>
      <c r="E60" s="28"/>
      <c r="F60" s="20"/>
      <c r="G60" s="2"/>
    </row>
    <row r="61" spans="1:12" x14ac:dyDescent="0.25">
      <c r="A61" s="62"/>
      <c r="B61" s="33" t="s">
        <v>8</v>
      </c>
      <c r="C61" s="27">
        <v>4000</v>
      </c>
      <c r="D61" s="27">
        <v>56.65</v>
      </c>
      <c r="E61" s="28">
        <f>D61/C61*100</f>
        <v>1.41625</v>
      </c>
      <c r="F61" s="20"/>
      <c r="G61" s="2"/>
    </row>
    <row r="62" spans="1:12" x14ac:dyDescent="0.25">
      <c r="A62" s="62"/>
      <c r="B62" s="33" t="s">
        <v>51</v>
      </c>
      <c r="C62" s="27">
        <v>5954342</v>
      </c>
      <c r="D62" s="27">
        <v>1162785</v>
      </c>
      <c r="E62" s="28">
        <f>D62/C62*100</f>
        <v>19.528354266516772</v>
      </c>
      <c r="F62" s="20"/>
      <c r="G62" s="2"/>
    </row>
    <row r="63" spans="1:12" x14ac:dyDescent="0.25">
      <c r="A63" s="62"/>
      <c r="B63" s="33" t="s">
        <v>52</v>
      </c>
      <c r="C63" s="27">
        <v>850000</v>
      </c>
      <c r="D63" s="27">
        <v>226980.21</v>
      </c>
      <c r="E63" s="28">
        <f>D63/C63*100</f>
        <v>26.703554117647059</v>
      </c>
      <c r="F63" s="20"/>
      <c r="G63" s="2"/>
    </row>
    <row r="64" spans="1:12" x14ac:dyDescent="0.25">
      <c r="A64" s="63">
        <v>758</v>
      </c>
      <c r="B64" s="49" t="s">
        <v>53</v>
      </c>
      <c r="C64" s="31">
        <f>C65+C66+C67+C68</f>
        <v>8660851</v>
      </c>
      <c r="D64" s="31">
        <f>D65+D66+D67+D68</f>
        <v>3230732.6</v>
      </c>
      <c r="E64" s="32">
        <f>D64/C64*100</f>
        <v>37.302715402909023</v>
      </c>
      <c r="F64" s="20"/>
      <c r="G64" s="20"/>
    </row>
    <row r="65" spans="1:7" x14ac:dyDescent="0.25">
      <c r="A65" s="62"/>
      <c r="B65" s="33" t="s">
        <v>54</v>
      </c>
      <c r="C65" s="27">
        <v>8625217</v>
      </c>
      <c r="D65" s="27">
        <v>3209675</v>
      </c>
      <c r="E65" s="28">
        <f>D65/C65*100</f>
        <v>37.212686938774993</v>
      </c>
      <c r="F65" s="20"/>
      <c r="G65" s="2"/>
    </row>
    <row r="66" spans="1:7" x14ac:dyDescent="0.25">
      <c r="A66" s="68"/>
      <c r="B66" s="69" t="s">
        <v>8</v>
      </c>
      <c r="C66" s="52">
        <v>30000</v>
      </c>
      <c r="D66" s="52">
        <v>19806.990000000002</v>
      </c>
      <c r="E66" s="28">
        <f>D66/C66*100</f>
        <v>66.023300000000006</v>
      </c>
      <c r="F66" s="20"/>
      <c r="G66" s="2"/>
    </row>
    <row r="67" spans="1:7" x14ac:dyDescent="0.25">
      <c r="A67" s="62"/>
      <c r="B67" s="55" t="s">
        <v>19</v>
      </c>
      <c r="C67" s="27">
        <v>0</v>
      </c>
      <c r="D67" s="27">
        <v>-0.39</v>
      </c>
      <c r="E67" s="28"/>
      <c r="F67" s="20"/>
      <c r="G67" s="2"/>
    </row>
    <row r="68" spans="1:7" ht="25.5" x14ac:dyDescent="0.25">
      <c r="A68" s="62"/>
      <c r="B68" s="26" t="s">
        <v>57</v>
      </c>
      <c r="C68" s="27">
        <v>5634</v>
      </c>
      <c r="D68" s="27">
        <v>1251</v>
      </c>
      <c r="E68" s="28">
        <f>D68/C68*100</f>
        <v>22.204472843450478</v>
      </c>
      <c r="F68" s="20"/>
      <c r="G68" s="2"/>
    </row>
    <row r="69" spans="1:7" x14ac:dyDescent="0.25">
      <c r="A69" s="63">
        <v>801</v>
      </c>
      <c r="B69" s="49" t="s">
        <v>58</v>
      </c>
      <c r="C69" s="31">
        <f>C70+C71+C72+C73+C74+C78+C79</f>
        <v>881571</v>
      </c>
      <c r="D69" s="31">
        <f>D70+D71+D72+D73+D74+D78+D79</f>
        <v>388100.66999999993</v>
      </c>
      <c r="E69" s="32">
        <f>D69/C69*100</f>
        <v>44.023756452968613</v>
      </c>
      <c r="F69" s="20"/>
      <c r="G69" s="20"/>
    </row>
    <row r="70" spans="1:7" x14ac:dyDescent="0.25">
      <c r="A70" s="68"/>
      <c r="B70" s="69" t="s">
        <v>7</v>
      </c>
      <c r="C70" s="52">
        <v>140200</v>
      </c>
      <c r="D70" s="52">
        <v>45715.7</v>
      </c>
      <c r="E70" s="53">
        <f>D70/C70*100</f>
        <v>32.607489300998573</v>
      </c>
      <c r="F70" s="20"/>
      <c r="G70" s="2"/>
    </row>
    <row r="71" spans="1:7" ht="51" x14ac:dyDescent="0.25">
      <c r="A71" s="62"/>
      <c r="B71" s="72" t="s">
        <v>26</v>
      </c>
      <c r="C71" s="27">
        <v>44100</v>
      </c>
      <c r="D71" s="27">
        <v>18146.919999999998</v>
      </c>
      <c r="E71" s="28">
        <f>D71/C71*100</f>
        <v>41.149478458049884</v>
      </c>
      <c r="F71" s="20"/>
      <c r="G71" s="2"/>
    </row>
    <row r="72" spans="1:7" x14ac:dyDescent="0.25">
      <c r="A72" s="62"/>
      <c r="B72" s="33" t="s">
        <v>59</v>
      </c>
      <c r="C72" s="27">
        <v>120000</v>
      </c>
      <c r="D72" s="27">
        <v>35812.699999999997</v>
      </c>
      <c r="E72" s="28">
        <f>D72/C72*100</f>
        <v>29.843916666666665</v>
      </c>
      <c r="F72" s="20"/>
      <c r="G72" s="2"/>
    </row>
    <row r="73" spans="1:7" x14ac:dyDescent="0.25">
      <c r="A73" s="62"/>
      <c r="B73" s="33" t="s">
        <v>8</v>
      </c>
      <c r="C73" s="27">
        <v>2460</v>
      </c>
      <c r="D73" s="27">
        <v>3512.67</v>
      </c>
      <c r="E73" s="28">
        <f>D73/C73*100</f>
        <v>142.79146341463417</v>
      </c>
      <c r="F73" s="20"/>
      <c r="G73" s="2"/>
    </row>
    <row r="74" spans="1:7" ht="15.75" thickBot="1" x14ac:dyDescent="0.3">
      <c r="A74" s="64"/>
      <c r="B74" s="65" t="s">
        <v>19</v>
      </c>
      <c r="C74" s="40">
        <v>216704</v>
      </c>
      <c r="D74" s="40">
        <v>73960.61</v>
      </c>
      <c r="E74" s="41">
        <f>D74/C74*100</f>
        <v>34.129785329297107</v>
      </c>
      <c r="F74" s="20"/>
      <c r="G74" s="2"/>
    </row>
    <row r="75" spans="1:7" s="1" customFormat="1" x14ac:dyDescent="0.25">
      <c r="A75" s="42"/>
      <c r="B75" s="66"/>
      <c r="C75" s="44"/>
      <c r="D75" s="44"/>
      <c r="E75" s="44"/>
      <c r="F75" s="20"/>
      <c r="G75" s="2"/>
    </row>
    <row r="76" spans="1:7" s="1" customFormat="1" ht="15.75" thickBot="1" x14ac:dyDescent="0.3">
      <c r="A76" s="45"/>
      <c r="B76" s="67"/>
      <c r="C76" s="47"/>
      <c r="D76" s="47"/>
      <c r="E76" s="47"/>
      <c r="F76" s="20"/>
      <c r="G76" s="2"/>
    </row>
    <row r="77" spans="1:7" s="1" customFormat="1" ht="12.75" customHeight="1" x14ac:dyDescent="0.25">
      <c r="A77" s="85">
        <v>1</v>
      </c>
      <c r="B77" s="84">
        <v>2</v>
      </c>
      <c r="C77" s="70">
        <v>3</v>
      </c>
      <c r="D77" s="70">
        <v>4</v>
      </c>
      <c r="E77" s="71">
        <v>5</v>
      </c>
      <c r="F77" s="20"/>
      <c r="G77" s="2"/>
    </row>
    <row r="78" spans="1:7" ht="36.75" customHeight="1" x14ac:dyDescent="0.25">
      <c r="A78" s="62"/>
      <c r="B78" s="26" t="s">
        <v>60</v>
      </c>
      <c r="C78" s="27">
        <v>0</v>
      </c>
      <c r="D78" s="27">
        <v>135.74</v>
      </c>
      <c r="E78" s="28"/>
      <c r="F78" s="20"/>
      <c r="G78" s="2"/>
    </row>
    <row r="79" spans="1:7" ht="51" x14ac:dyDescent="0.25">
      <c r="A79" s="68"/>
      <c r="B79" s="51" t="s">
        <v>13</v>
      </c>
      <c r="C79" s="52">
        <v>358107</v>
      </c>
      <c r="D79" s="52">
        <v>210816.33</v>
      </c>
      <c r="E79" s="53">
        <f>D79/C79*100</f>
        <v>58.869647898533117</v>
      </c>
      <c r="F79" s="20"/>
      <c r="G79" s="2"/>
    </row>
    <row r="80" spans="1:7" x14ac:dyDescent="0.25">
      <c r="A80" s="63">
        <v>851</v>
      </c>
      <c r="B80" s="54" t="s">
        <v>61</v>
      </c>
      <c r="C80" s="31">
        <v>12000</v>
      </c>
      <c r="D80" s="31">
        <v>1100</v>
      </c>
      <c r="E80" s="32">
        <f>D80/C80*100</f>
        <v>9.1666666666666661</v>
      </c>
      <c r="F80" s="20"/>
      <c r="G80" s="20"/>
    </row>
    <row r="81" spans="1:7" x14ac:dyDescent="0.25">
      <c r="A81" s="62"/>
      <c r="B81" s="26" t="s">
        <v>30</v>
      </c>
      <c r="C81" s="27">
        <v>12000</v>
      </c>
      <c r="D81" s="27">
        <v>1100</v>
      </c>
      <c r="E81" s="28">
        <f>D81/C81*100</f>
        <v>9.1666666666666661</v>
      </c>
      <c r="F81" s="20"/>
      <c r="G81" s="2"/>
    </row>
    <row r="82" spans="1:7" x14ac:dyDescent="0.25">
      <c r="A82" s="63">
        <v>852</v>
      </c>
      <c r="B82" s="49" t="s">
        <v>62</v>
      </c>
      <c r="C82" s="31">
        <f>C83+C84+C85+C86+C87+C88+C89</f>
        <v>3686233</v>
      </c>
      <c r="D82" s="31">
        <f>D83+D84+D85+D86+D87+D88+D89</f>
        <v>909590.28</v>
      </c>
      <c r="E82" s="32">
        <f>D82/C82*100</f>
        <v>24.675333328088595</v>
      </c>
      <c r="F82" s="20"/>
      <c r="G82" s="20"/>
    </row>
    <row r="83" spans="1:7" ht="38.25" x14ac:dyDescent="0.25">
      <c r="A83" s="62"/>
      <c r="B83" s="26" t="s">
        <v>9</v>
      </c>
      <c r="C83" s="27">
        <v>3035640</v>
      </c>
      <c r="D83" s="27">
        <v>744773</v>
      </c>
      <c r="E83" s="28">
        <f>D83/C83*100</f>
        <v>24.534299192262587</v>
      </c>
      <c r="F83" s="20"/>
      <c r="G83" s="2"/>
    </row>
    <row r="84" spans="1:7" ht="25.5" x14ac:dyDescent="0.25">
      <c r="A84" s="62"/>
      <c r="B84" s="72" t="s">
        <v>55</v>
      </c>
      <c r="C84" s="27">
        <v>510200</v>
      </c>
      <c r="D84" s="27">
        <v>152307</v>
      </c>
      <c r="E84" s="28">
        <f>D84/C84*100</f>
        <v>29.852410819286558</v>
      </c>
      <c r="F84" s="20"/>
      <c r="G84" s="2"/>
    </row>
    <row r="85" spans="1:7" x14ac:dyDescent="0.25">
      <c r="A85" s="62"/>
      <c r="B85" s="33" t="s">
        <v>8</v>
      </c>
      <c r="C85" s="27">
        <v>4000</v>
      </c>
      <c r="D85" s="27">
        <v>1650.28</v>
      </c>
      <c r="E85" s="28">
        <f>D85/C85*100</f>
        <v>41.256999999999998</v>
      </c>
      <c r="F85" s="20"/>
      <c r="G85" s="2"/>
    </row>
    <row r="86" spans="1:7" x14ac:dyDescent="0.25">
      <c r="A86" s="62"/>
      <c r="B86" s="55" t="s">
        <v>19</v>
      </c>
      <c r="C86" s="27">
        <v>0</v>
      </c>
      <c r="D86" s="27">
        <v>391.85</v>
      </c>
      <c r="E86" s="28"/>
      <c r="F86" s="20"/>
      <c r="G86" s="2"/>
    </row>
    <row r="87" spans="1:7" ht="13.5" customHeight="1" x14ac:dyDescent="0.25">
      <c r="A87" s="62"/>
      <c r="B87" s="33" t="s">
        <v>59</v>
      </c>
      <c r="C87" s="27">
        <v>17000</v>
      </c>
      <c r="D87" s="27">
        <v>4636.2299999999996</v>
      </c>
      <c r="E87" s="28">
        <f>D87/C87*100</f>
        <v>27.271941176470587</v>
      </c>
      <c r="F87" s="20"/>
      <c r="G87" s="2"/>
    </row>
    <row r="88" spans="1:7" ht="37.5" customHeight="1" x14ac:dyDescent="0.25">
      <c r="A88" s="62"/>
      <c r="B88" s="26" t="s">
        <v>32</v>
      </c>
      <c r="C88" s="27">
        <v>0</v>
      </c>
      <c r="D88" s="27">
        <v>5831.92</v>
      </c>
      <c r="E88" s="28"/>
      <c r="F88" s="20"/>
      <c r="G88" s="2"/>
    </row>
    <row r="89" spans="1:7" ht="50.25" customHeight="1" x14ac:dyDescent="0.25">
      <c r="A89" s="62"/>
      <c r="B89" s="26" t="s">
        <v>13</v>
      </c>
      <c r="C89" s="27">
        <v>119393</v>
      </c>
      <c r="D89" s="27">
        <v>0</v>
      </c>
      <c r="E89" s="28">
        <f>D89/C89*100</f>
        <v>0</v>
      </c>
      <c r="F89" s="20"/>
      <c r="G89" s="2"/>
    </row>
    <row r="90" spans="1:7" x14ac:dyDescent="0.25">
      <c r="A90" s="63">
        <v>853</v>
      </c>
      <c r="B90" s="49" t="s">
        <v>63</v>
      </c>
      <c r="C90" s="31">
        <f>C91+C92+C93+C94</f>
        <v>16000</v>
      </c>
      <c r="D90" s="31">
        <f>D91+D92+D93+D94</f>
        <v>7502.6600000000008</v>
      </c>
      <c r="E90" s="32">
        <f>D90/C90*100</f>
        <v>46.891625000000005</v>
      </c>
      <c r="F90" s="20"/>
      <c r="G90" s="20"/>
    </row>
    <row r="91" spans="1:7" s="1" customFormat="1" ht="50.25" customHeight="1" x14ac:dyDescent="0.25">
      <c r="A91" s="63"/>
      <c r="B91" s="72" t="s">
        <v>26</v>
      </c>
      <c r="C91" s="23">
        <v>5000</v>
      </c>
      <c r="D91" s="23">
        <v>4825</v>
      </c>
      <c r="E91" s="24">
        <f>D91/C91*100</f>
        <v>96.5</v>
      </c>
      <c r="F91" s="20"/>
      <c r="G91" s="20"/>
    </row>
    <row r="92" spans="1:7" x14ac:dyDescent="0.25">
      <c r="A92" s="62"/>
      <c r="B92" s="33" t="s">
        <v>59</v>
      </c>
      <c r="C92" s="27">
        <v>10000</v>
      </c>
      <c r="D92" s="27">
        <v>2600.1</v>
      </c>
      <c r="E92" s="28">
        <f>D92/C92*100</f>
        <v>26.000999999999998</v>
      </c>
      <c r="F92" s="20"/>
      <c r="G92" s="2"/>
    </row>
    <row r="93" spans="1:7" x14ac:dyDescent="0.25">
      <c r="A93" s="62"/>
      <c r="B93" s="33" t="s">
        <v>8</v>
      </c>
      <c r="C93" s="27">
        <v>500</v>
      </c>
      <c r="D93" s="27">
        <v>77.56</v>
      </c>
      <c r="E93" s="28">
        <f>D93/C93*100</f>
        <v>15.512</v>
      </c>
      <c r="F93" s="20"/>
      <c r="G93" s="2"/>
    </row>
    <row r="94" spans="1:7" x14ac:dyDescent="0.25">
      <c r="A94" s="62"/>
      <c r="B94" s="55" t="s">
        <v>19</v>
      </c>
      <c r="C94" s="27">
        <v>500</v>
      </c>
      <c r="D94" s="27">
        <v>0</v>
      </c>
      <c r="E94" s="28">
        <f>D94/C94*100</f>
        <v>0</v>
      </c>
      <c r="F94" s="20"/>
      <c r="G94" s="2"/>
    </row>
    <row r="95" spans="1:7" x14ac:dyDescent="0.25">
      <c r="A95" s="63">
        <v>900</v>
      </c>
      <c r="B95" s="49" t="s">
        <v>64</v>
      </c>
      <c r="C95" s="31">
        <f>C96+C97+C98+C99+C100+C101</f>
        <v>1545255</v>
      </c>
      <c r="D95" s="31">
        <f>D96+D97+D98+D99+D100+D101</f>
        <v>177518.26</v>
      </c>
      <c r="E95" s="32">
        <f>D95/C95*100</f>
        <v>11.487958945287348</v>
      </c>
      <c r="F95" s="20"/>
      <c r="G95" s="20"/>
    </row>
    <row r="96" spans="1:7" x14ac:dyDescent="0.25">
      <c r="A96" s="63"/>
      <c r="B96" s="55" t="s">
        <v>65</v>
      </c>
      <c r="C96" s="23">
        <v>5000</v>
      </c>
      <c r="D96" s="23">
        <v>0</v>
      </c>
      <c r="E96" s="28">
        <f>D96/C96*100</f>
        <v>0</v>
      </c>
      <c r="F96" s="20"/>
      <c r="G96" s="2"/>
    </row>
    <row r="97" spans="1:7" x14ac:dyDescent="0.25">
      <c r="A97" s="77"/>
      <c r="B97" s="78" t="s">
        <v>7</v>
      </c>
      <c r="C97" s="22">
        <v>61000</v>
      </c>
      <c r="D97" s="22">
        <v>21891.95</v>
      </c>
      <c r="E97" s="53">
        <f>D97/C97*100</f>
        <v>35.888442622950819</v>
      </c>
      <c r="F97" s="20"/>
      <c r="G97" s="2"/>
    </row>
    <row r="98" spans="1:7" x14ac:dyDescent="0.25">
      <c r="A98" s="63"/>
      <c r="B98" s="55" t="s">
        <v>59</v>
      </c>
      <c r="C98" s="23">
        <v>260000</v>
      </c>
      <c r="D98" s="23">
        <v>145930.1</v>
      </c>
      <c r="E98" s="28">
        <f>D98/C98*100</f>
        <v>56.126961538461536</v>
      </c>
      <c r="F98" s="20"/>
      <c r="G98" s="2"/>
    </row>
    <row r="99" spans="1:7" x14ac:dyDescent="0.25">
      <c r="A99" s="63"/>
      <c r="B99" s="55" t="s">
        <v>8</v>
      </c>
      <c r="C99" s="23">
        <v>500</v>
      </c>
      <c r="D99" s="23">
        <v>500.56</v>
      </c>
      <c r="E99" s="28">
        <f>D99/C99*100</f>
        <v>100.11199999999999</v>
      </c>
      <c r="F99" s="20"/>
      <c r="G99" s="2"/>
    </row>
    <row r="100" spans="1:7" x14ac:dyDescent="0.25">
      <c r="A100" s="63"/>
      <c r="B100" s="55" t="s">
        <v>16</v>
      </c>
      <c r="C100" s="23">
        <v>0</v>
      </c>
      <c r="D100" s="23">
        <v>2085.65</v>
      </c>
      <c r="E100" s="28"/>
      <c r="F100" s="20"/>
      <c r="G100" s="2"/>
    </row>
    <row r="101" spans="1:7" ht="36.75" customHeight="1" x14ac:dyDescent="0.25">
      <c r="A101" s="62"/>
      <c r="B101" s="26" t="s">
        <v>10</v>
      </c>
      <c r="C101" s="27">
        <v>1218755</v>
      </c>
      <c r="D101" s="27">
        <v>7110</v>
      </c>
      <c r="E101" s="28">
        <f>D101/C101*100</f>
        <v>0.58338222202165324</v>
      </c>
      <c r="F101" s="20"/>
      <c r="G101" s="2"/>
    </row>
    <row r="102" spans="1:7" x14ac:dyDescent="0.25">
      <c r="A102" s="48">
        <v>926</v>
      </c>
      <c r="B102" s="49" t="s">
        <v>66</v>
      </c>
      <c r="C102" s="31">
        <f>C103+C104+C105+C106+C107</f>
        <v>3306700</v>
      </c>
      <c r="D102" s="31">
        <f>D103+D104+D105+D106+D107</f>
        <v>550150.96</v>
      </c>
      <c r="E102" s="32">
        <f>D102/C102*100</f>
        <v>16.637462122357636</v>
      </c>
      <c r="F102" s="20"/>
      <c r="G102" s="20"/>
    </row>
    <row r="103" spans="1:7" ht="38.25" x14ac:dyDescent="0.25">
      <c r="A103" s="50"/>
      <c r="B103" s="51" t="s">
        <v>10</v>
      </c>
      <c r="C103" s="52">
        <v>742000</v>
      </c>
      <c r="D103" s="52">
        <v>0</v>
      </c>
      <c r="E103" s="53">
        <f>D103/C103*100</f>
        <v>0</v>
      </c>
      <c r="F103" s="20"/>
      <c r="G103" s="2"/>
    </row>
    <row r="104" spans="1:7" x14ac:dyDescent="0.25">
      <c r="A104" s="36"/>
      <c r="B104" s="33" t="s">
        <v>7</v>
      </c>
      <c r="C104" s="27">
        <v>2381700</v>
      </c>
      <c r="D104" s="27">
        <v>279301.89</v>
      </c>
      <c r="E104" s="28">
        <f>D104/C104*100</f>
        <v>11.726997102909687</v>
      </c>
      <c r="F104" s="20"/>
      <c r="G104" s="2"/>
    </row>
    <row r="105" spans="1:7" ht="50.25" customHeight="1" x14ac:dyDescent="0.25">
      <c r="A105" s="36"/>
      <c r="B105" s="26" t="s">
        <v>26</v>
      </c>
      <c r="C105" s="27">
        <v>80500</v>
      </c>
      <c r="D105" s="27">
        <v>27001.32</v>
      </c>
      <c r="E105" s="28">
        <f>D105/C105*100</f>
        <v>33.542012422360244</v>
      </c>
      <c r="F105" s="20"/>
      <c r="G105" s="2"/>
    </row>
    <row r="106" spans="1:7" x14ac:dyDescent="0.25">
      <c r="A106" s="36"/>
      <c r="B106" s="33" t="s">
        <v>8</v>
      </c>
      <c r="C106" s="27">
        <v>2500</v>
      </c>
      <c r="D106" s="27">
        <v>740.55</v>
      </c>
      <c r="E106" s="28">
        <f>D106/C106*100</f>
        <v>29.622</v>
      </c>
      <c r="F106" s="20"/>
      <c r="G106" s="2"/>
    </row>
    <row r="107" spans="1:7" x14ac:dyDescent="0.25">
      <c r="A107" s="36"/>
      <c r="B107" s="33" t="s">
        <v>19</v>
      </c>
      <c r="C107" s="27">
        <v>100000</v>
      </c>
      <c r="D107" s="27">
        <v>243107.20000000001</v>
      </c>
      <c r="E107" s="28">
        <f>D107/C107*100</f>
        <v>243.10719999999998</v>
      </c>
      <c r="F107" s="20"/>
      <c r="G107" s="2"/>
    </row>
    <row r="108" spans="1:7" ht="15.75" thickBot="1" x14ac:dyDescent="0.3">
      <c r="A108" s="87" t="s">
        <v>67</v>
      </c>
      <c r="B108" s="88"/>
      <c r="C108" s="73">
        <f>C102+C95+C90+C82+C80+C69+C64+C44+C42+C40+C32+C30+C22+C19+C17+C15+C11</f>
        <v>45006682</v>
      </c>
      <c r="D108" s="73">
        <f>D102+D95+D90+D82+D80+D69+D64+D44+D42+D40+D32+D30+D22+D19+D17+D15+D11</f>
        <v>12742238.379999999</v>
      </c>
      <c r="E108" s="74">
        <f>D108/C108*100</f>
        <v>28.311881289093915</v>
      </c>
      <c r="F108" s="20"/>
      <c r="G108" s="2"/>
    </row>
    <row r="109" spans="1:7" x14ac:dyDescent="0.25">
      <c r="A109" s="99" t="s">
        <v>68</v>
      </c>
      <c r="B109" s="100"/>
      <c r="C109" s="75"/>
      <c r="D109" s="20"/>
      <c r="E109" s="20"/>
      <c r="F109" s="20"/>
      <c r="G109" s="2"/>
    </row>
    <row r="110" spans="1:7" x14ac:dyDescent="0.25">
      <c r="A110" s="76"/>
      <c r="B110" s="75"/>
      <c r="C110" s="20"/>
      <c r="D110" s="20"/>
      <c r="E110" s="20"/>
      <c r="F110" s="20"/>
      <c r="G110" s="2"/>
    </row>
    <row r="111" spans="1:7" x14ac:dyDescent="0.25">
      <c r="A111" s="2"/>
      <c r="B111" s="75"/>
      <c r="C111" s="20"/>
      <c r="D111" s="20"/>
      <c r="E111" s="20"/>
      <c r="F111" s="20"/>
      <c r="G111" s="2"/>
    </row>
    <row r="112" spans="1:7" x14ac:dyDescent="0.25">
      <c r="A112" s="2"/>
      <c r="B112" s="75"/>
      <c r="C112" s="20"/>
      <c r="D112" s="20"/>
      <c r="E112" s="20"/>
      <c r="F112" s="20"/>
      <c r="G112" s="2"/>
    </row>
    <row r="113" spans="1:7" x14ac:dyDescent="0.25">
      <c r="A113" s="2"/>
      <c r="B113" s="75"/>
      <c r="C113" s="20"/>
      <c r="D113" s="20"/>
      <c r="E113" s="20"/>
      <c r="F113" s="20"/>
      <c r="G113" s="2"/>
    </row>
    <row r="114" spans="1:7" x14ac:dyDescent="0.25">
      <c r="A114" s="1"/>
      <c r="B114" s="75"/>
      <c r="C114" s="20"/>
      <c r="D114" s="20"/>
      <c r="E114" s="20"/>
      <c r="F114" s="20"/>
      <c r="G114" s="1"/>
    </row>
    <row r="115" spans="1:7" x14ac:dyDescent="0.25">
      <c r="A115" s="1"/>
      <c r="B115" s="75"/>
      <c r="C115" s="20"/>
      <c r="D115" s="20"/>
      <c r="E115" s="20"/>
      <c r="F115" s="20"/>
      <c r="G115" s="1"/>
    </row>
    <row r="116" spans="1:7" x14ac:dyDescent="0.25">
      <c r="A116" s="1"/>
      <c r="B116" s="75"/>
      <c r="C116" s="20"/>
      <c r="D116" s="20"/>
      <c r="E116" s="20"/>
      <c r="F116" s="20"/>
      <c r="G116" s="1"/>
    </row>
    <row r="117" spans="1:7" x14ac:dyDescent="0.25">
      <c r="A117" s="1"/>
      <c r="B117" s="75"/>
      <c r="C117" s="20"/>
      <c r="D117" s="20"/>
      <c r="E117" s="20"/>
      <c r="F117" s="20"/>
      <c r="G117" s="1"/>
    </row>
    <row r="118" spans="1:7" x14ac:dyDescent="0.25">
      <c r="A118" s="1"/>
      <c r="B118" s="75"/>
      <c r="C118" s="20"/>
      <c r="D118" s="20"/>
      <c r="E118" s="20"/>
      <c r="F118" s="20"/>
      <c r="G118" s="1"/>
    </row>
    <row r="119" spans="1:7" x14ac:dyDescent="0.25">
      <c r="A119" s="1"/>
      <c r="B119" s="75"/>
      <c r="C119" s="20"/>
      <c r="D119" s="20"/>
      <c r="E119" s="20"/>
      <c r="F119" s="20"/>
      <c r="G119" s="1"/>
    </row>
    <row r="120" spans="1:7" x14ac:dyDescent="0.25">
      <c r="A120" s="1"/>
      <c r="B120" s="75"/>
      <c r="C120" s="20"/>
      <c r="D120" s="20"/>
      <c r="E120" s="20"/>
      <c r="F120" s="20"/>
      <c r="G120" s="1"/>
    </row>
    <row r="121" spans="1:7" x14ac:dyDescent="0.25">
      <c r="A121" s="1"/>
      <c r="B121" s="75"/>
      <c r="C121" s="20"/>
      <c r="D121" s="20"/>
      <c r="E121" s="20"/>
      <c r="F121" s="20"/>
      <c r="G121" s="1"/>
    </row>
    <row r="122" spans="1:7" x14ac:dyDescent="0.25">
      <c r="A122" s="1"/>
      <c r="B122" s="75"/>
      <c r="C122" s="20"/>
      <c r="D122" s="20"/>
      <c r="E122" s="20"/>
      <c r="F122" s="20"/>
      <c r="G122" s="1"/>
    </row>
    <row r="123" spans="1:7" x14ac:dyDescent="0.25">
      <c r="A123" s="1"/>
      <c r="B123" s="75"/>
      <c r="C123" s="20"/>
      <c r="D123" s="20"/>
      <c r="E123" s="20"/>
      <c r="F123" s="20"/>
      <c r="G123" s="1"/>
    </row>
    <row r="124" spans="1:7" x14ac:dyDescent="0.25">
      <c r="A124" s="1"/>
      <c r="B124" s="75"/>
      <c r="C124" s="20"/>
      <c r="D124" s="20"/>
      <c r="E124" s="20"/>
      <c r="F124" s="20"/>
      <c r="G124" s="1"/>
    </row>
    <row r="125" spans="1:7" x14ac:dyDescent="0.25">
      <c r="A125" s="1"/>
      <c r="B125" s="75"/>
      <c r="C125" s="20"/>
      <c r="D125" s="20"/>
      <c r="E125" s="20"/>
      <c r="F125" s="20"/>
      <c r="G125" s="1"/>
    </row>
    <row r="126" spans="1:7" x14ac:dyDescent="0.25">
      <c r="A126" s="1"/>
      <c r="B126" s="75"/>
      <c r="C126" s="20"/>
      <c r="D126" s="20"/>
      <c r="E126" s="20"/>
      <c r="F126" s="20"/>
      <c r="G126" s="1"/>
    </row>
    <row r="127" spans="1:7" x14ac:dyDescent="0.25">
      <c r="A127" s="1"/>
      <c r="B127" s="75"/>
      <c r="C127" s="20"/>
      <c r="D127" s="20"/>
      <c r="E127" s="20"/>
      <c r="F127" s="20"/>
      <c r="G127" s="1"/>
    </row>
    <row r="128" spans="1:7" x14ac:dyDescent="0.25">
      <c r="A128" s="1"/>
      <c r="B128" s="75"/>
      <c r="C128" s="20"/>
      <c r="D128" s="20"/>
      <c r="E128" s="20"/>
      <c r="F128" s="20"/>
      <c r="G128" s="1"/>
    </row>
    <row r="129" spans="2:6" x14ac:dyDescent="0.25">
      <c r="B129" s="75"/>
      <c r="C129" s="20"/>
      <c r="D129" s="20"/>
      <c r="E129" s="20"/>
      <c r="F129" s="20"/>
    </row>
    <row r="130" spans="2:6" x14ac:dyDescent="0.25">
      <c r="B130" s="75"/>
      <c r="C130" s="20"/>
      <c r="D130" s="20"/>
      <c r="E130" s="20"/>
      <c r="F130" s="20"/>
    </row>
    <row r="131" spans="2:6" x14ac:dyDescent="0.25">
      <c r="B131" s="75"/>
      <c r="C131" s="20"/>
      <c r="D131" s="20"/>
      <c r="E131" s="20"/>
      <c r="F131" s="20"/>
    </row>
    <row r="132" spans="2:6" x14ac:dyDescent="0.25">
      <c r="B132" s="75"/>
      <c r="C132" s="20"/>
      <c r="D132" s="20"/>
      <c r="E132" s="20"/>
      <c r="F132" s="20"/>
    </row>
    <row r="133" spans="2:6" x14ac:dyDescent="0.25">
      <c r="B133" s="75"/>
      <c r="C133" s="20"/>
      <c r="D133" s="20"/>
      <c r="E133" s="20"/>
      <c r="F133" s="20"/>
    </row>
    <row r="134" spans="2:6" x14ac:dyDescent="0.25">
      <c r="B134" s="75"/>
      <c r="C134" s="20"/>
      <c r="D134" s="20"/>
      <c r="E134" s="20"/>
      <c r="F134" s="20"/>
    </row>
    <row r="135" spans="2:6" x14ac:dyDescent="0.25">
      <c r="B135" s="75"/>
      <c r="C135" s="20"/>
      <c r="D135" s="20"/>
      <c r="E135" s="20"/>
      <c r="F135" s="20"/>
    </row>
    <row r="136" spans="2:6" x14ac:dyDescent="0.25">
      <c r="B136" s="75"/>
      <c r="C136" s="20"/>
      <c r="D136" s="20"/>
      <c r="E136" s="20"/>
      <c r="F136" s="20"/>
    </row>
    <row r="137" spans="2:6" x14ac:dyDescent="0.25">
      <c r="B137" s="75"/>
      <c r="C137" s="20"/>
      <c r="D137" s="20"/>
      <c r="E137" s="20"/>
      <c r="F137" s="20"/>
    </row>
    <row r="138" spans="2:6" x14ac:dyDescent="0.25">
      <c r="B138" s="75"/>
      <c r="C138" s="20"/>
      <c r="D138" s="20"/>
      <c r="E138" s="20"/>
      <c r="F138" s="20"/>
    </row>
    <row r="139" spans="2:6" x14ac:dyDescent="0.25">
      <c r="B139" s="75"/>
      <c r="C139" s="20"/>
      <c r="D139" s="20"/>
      <c r="E139" s="20"/>
      <c r="F139" s="20"/>
    </row>
    <row r="140" spans="2:6" x14ac:dyDescent="0.25">
      <c r="B140" s="75"/>
      <c r="C140" s="20"/>
      <c r="D140" s="20"/>
      <c r="E140" s="20"/>
      <c r="F140" s="20"/>
    </row>
    <row r="141" spans="2:6" x14ac:dyDescent="0.25">
      <c r="B141" s="75"/>
      <c r="C141" s="20"/>
      <c r="D141" s="20"/>
      <c r="E141" s="20"/>
      <c r="F141" s="20"/>
    </row>
    <row r="142" spans="2:6" x14ac:dyDescent="0.25">
      <c r="B142" s="75"/>
      <c r="C142" s="20"/>
      <c r="D142" s="20"/>
      <c r="E142" s="20"/>
      <c r="F142" s="20"/>
    </row>
    <row r="143" spans="2:6" x14ac:dyDescent="0.25">
      <c r="B143" s="2"/>
      <c r="C143" s="20"/>
      <c r="D143" s="20"/>
      <c r="E143" s="20"/>
      <c r="F143" s="20"/>
    </row>
    <row r="144" spans="2:6" x14ac:dyDescent="0.25">
      <c r="B144" s="2"/>
      <c r="C144" s="20"/>
      <c r="D144" s="20"/>
      <c r="E144" s="20"/>
      <c r="F144" s="20"/>
    </row>
    <row r="145" spans="2:6" x14ac:dyDescent="0.25">
      <c r="B145" s="2"/>
      <c r="C145" s="20"/>
      <c r="D145" s="20"/>
      <c r="E145" s="20"/>
      <c r="F145" s="20"/>
    </row>
    <row r="146" spans="2:6" x14ac:dyDescent="0.25">
      <c r="B146" s="1"/>
      <c r="C146" s="20"/>
      <c r="D146" s="20"/>
      <c r="E146" s="20"/>
      <c r="F146" s="20"/>
    </row>
    <row r="147" spans="2:6" x14ac:dyDescent="0.25">
      <c r="B147" s="1"/>
      <c r="C147" s="20"/>
      <c r="D147" s="20"/>
      <c r="E147" s="20"/>
      <c r="F147" s="20"/>
    </row>
    <row r="148" spans="2:6" x14ac:dyDescent="0.25">
      <c r="B148" s="1"/>
      <c r="C148" s="20"/>
      <c r="D148" s="20"/>
      <c r="E148" s="20"/>
      <c r="F148" s="20"/>
    </row>
    <row r="149" spans="2:6" x14ac:dyDescent="0.25">
      <c r="B149" s="1"/>
      <c r="C149" s="20"/>
      <c r="D149" s="20"/>
      <c r="E149" s="20"/>
      <c r="F149" s="20"/>
    </row>
    <row r="150" spans="2:6" x14ac:dyDescent="0.25">
      <c r="B150" s="1"/>
      <c r="C150" s="20"/>
      <c r="D150" s="20"/>
      <c r="E150" s="20"/>
      <c r="F150" s="20"/>
    </row>
    <row r="151" spans="2:6" x14ac:dyDescent="0.25">
      <c r="B151" s="1"/>
      <c r="C151" s="20"/>
      <c r="D151" s="20"/>
      <c r="E151" s="20"/>
      <c r="F151" s="20"/>
    </row>
    <row r="152" spans="2:6" x14ac:dyDescent="0.25">
      <c r="B152" s="1"/>
      <c r="C152" s="20"/>
      <c r="D152" s="20"/>
      <c r="E152" s="20"/>
      <c r="F152" s="20"/>
    </row>
    <row r="153" spans="2:6" x14ac:dyDescent="0.25">
      <c r="B153" s="1"/>
      <c r="C153" s="20"/>
      <c r="D153" s="20"/>
      <c r="E153" s="20"/>
      <c r="F153" s="20"/>
    </row>
    <row r="154" spans="2:6" x14ac:dyDescent="0.25">
      <c r="B154" s="1"/>
      <c r="C154" s="20"/>
      <c r="D154" s="20"/>
      <c r="E154" s="20"/>
      <c r="F154" s="20"/>
    </row>
    <row r="155" spans="2:6" x14ac:dyDescent="0.25">
      <c r="B155" s="1"/>
      <c r="C155" s="20"/>
      <c r="D155" s="20"/>
      <c r="E155" s="20"/>
      <c r="F155" s="20"/>
    </row>
    <row r="156" spans="2:6" x14ac:dyDescent="0.25">
      <c r="B156" s="1"/>
      <c r="C156" s="20"/>
      <c r="D156" s="20"/>
      <c r="E156" s="20"/>
      <c r="F156" s="20"/>
    </row>
    <row r="157" spans="2:6" x14ac:dyDescent="0.25">
      <c r="B157" s="1"/>
      <c r="C157" s="20"/>
      <c r="D157" s="20"/>
      <c r="E157" s="20"/>
      <c r="F157" s="20"/>
    </row>
    <row r="158" spans="2:6" x14ac:dyDescent="0.25">
      <c r="B158" s="1"/>
      <c r="C158" s="20"/>
      <c r="D158" s="20"/>
      <c r="E158" s="20"/>
      <c r="F158" s="20"/>
    </row>
    <row r="159" spans="2:6" x14ac:dyDescent="0.25">
      <c r="B159" s="1"/>
      <c r="C159" s="20"/>
      <c r="D159" s="20"/>
      <c r="E159" s="20"/>
      <c r="F159" s="20"/>
    </row>
    <row r="160" spans="2:6" x14ac:dyDescent="0.25">
      <c r="B160" s="1"/>
      <c r="C160" s="20"/>
      <c r="D160" s="20"/>
      <c r="E160" s="20"/>
      <c r="F160" s="20"/>
    </row>
    <row r="161" spans="3:6" x14ac:dyDescent="0.25">
      <c r="C161" s="20"/>
      <c r="D161" s="20"/>
      <c r="E161" s="20"/>
      <c r="F161" s="20"/>
    </row>
    <row r="162" spans="3:6" x14ac:dyDescent="0.25">
      <c r="C162" s="20"/>
      <c r="D162" s="20"/>
      <c r="E162" s="20"/>
      <c r="F162" s="20"/>
    </row>
    <row r="163" spans="3:6" x14ac:dyDescent="0.25">
      <c r="C163" s="20"/>
      <c r="D163" s="20"/>
      <c r="E163" s="20"/>
      <c r="F163" s="20"/>
    </row>
    <row r="164" spans="3:6" x14ac:dyDescent="0.25">
      <c r="C164" s="20"/>
      <c r="D164" s="20"/>
      <c r="E164" s="20"/>
      <c r="F164" s="20"/>
    </row>
    <row r="165" spans="3:6" x14ac:dyDescent="0.25">
      <c r="C165" s="20"/>
      <c r="D165" s="20"/>
      <c r="E165" s="20"/>
      <c r="F165" s="20"/>
    </row>
    <row r="166" spans="3:6" x14ac:dyDescent="0.25">
      <c r="C166" s="20"/>
      <c r="D166" s="20"/>
      <c r="E166" s="20"/>
      <c r="F166" s="20"/>
    </row>
    <row r="167" spans="3:6" x14ac:dyDescent="0.25">
      <c r="C167" s="20"/>
      <c r="D167" s="20"/>
      <c r="E167" s="20"/>
      <c r="F167" s="20"/>
    </row>
    <row r="168" spans="3:6" x14ac:dyDescent="0.25">
      <c r="C168" s="20"/>
      <c r="D168" s="20"/>
      <c r="E168" s="20"/>
      <c r="F168" s="20"/>
    </row>
    <row r="169" spans="3:6" x14ac:dyDescent="0.25">
      <c r="C169" s="20"/>
      <c r="D169" s="20"/>
      <c r="E169" s="20"/>
      <c r="F169" s="20"/>
    </row>
    <row r="170" spans="3:6" x14ac:dyDescent="0.25">
      <c r="C170" s="20"/>
      <c r="D170" s="20"/>
      <c r="E170" s="20"/>
      <c r="F170" s="20"/>
    </row>
    <row r="171" spans="3:6" x14ac:dyDescent="0.25">
      <c r="C171" s="20"/>
      <c r="D171" s="20"/>
      <c r="E171" s="20"/>
      <c r="F171" s="20"/>
    </row>
    <row r="172" spans="3:6" x14ac:dyDescent="0.25">
      <c r="C172" s="20"/>
      <c r="D172" s="20"/>
      <c r="E172" s="20"/>
      <c r="F172" s="20"/>
    </row>
    <row r="173" spans="3:6" x14ac:dyDescent="0.25">
      <c r="C173" s="20"/>
      <c r="D173" s="20"/>
      <c r="E173" s="20"/>
      <c r="F173" s="20"/>
    </row>
    <row r="174" spans="3:6" x14ac:dyDescent="0.25">
      <c r="C174" s="20"/>
      <c r="D174" s="20"/>
      <c r="E174" s="20"/>
      <c r="F174" s="20"/>
    </row>
    <row r="175" spans="3:6" x14ac:dyDescent="0.25">
      <c r="C175" s="20"/>
      <c r="D175" s="20"/>
      <c r="E175" s="20"/>
      <c r="F175" s="20"/>
    </row>
    <row r="176" spans="3:6" x14ac:dyDescent="0.25">
      <c r="C176" s="20"/>
      <c r="D176" s="20"/>
      <c r="E176" s="20"/>
      <c r="F176" s="20"/>
    </row>
    <row r="177" spans="3:6" x14ac:dyDescent="0.25">
      <c r="C177" s="20"/>
      <c r="D177" s="20"/>
      <c r="E177" s="20"/>
      <c r="F177" s="20"/>
    </row>
    <row r="178" spans="3:6" x14ac:dyDescent="0.25">
      <c r="C178" s="20"/>
      <c r="D178" s="20"/>
      <c r="E178" s="20"/>
      <c r="F178" s="20"/>
    </row>
    <row r="179" spans="3:6" x14ac:dyDescent="0.25">
      <c r="C179" s="20"/>
      <c r="D179" s="20"/>
      <c r="E179" s="20"/>
      <c r="F179" s="20"/>
    </row>
    <row r="180" spans="3:6" x14ac:dyDescent="0.25">
      <c r="C180" s="20"/>
      <c r="D180" s="20"/>
      <c r="E180" s="20"/>
      <c r="F180" s="20"/>
    </row>
    <row r="181" spans="3:6" x14ac:dyDescent="0.25">
      <c r="C181" s="20"/>
      <c r="D181" s="20"/>
      <c r="E181" s="20"/>
      <c r="F181" s="20"/>
    </row>
    <row r="182" spans="3:6" x14ac:dyDescent="0.25">
      <c r="C182" s="20"/>
      <c r="D182" s="20"/>
      <c r="E182" s="20"/>
      <c r="F182" s="20"/>
    </row>
    <row r="183" spans="3:6" x14ac:dyDescent="0.25">
      <c r="C183" s="20"/>
      <c r="D183" s="20"/>
      <c r="E183" s="20"/>
      <c r="F183" s="20"/>
    </row>
    <row r="184" spans="3:6" x14ac:dyDescent="0.25">
      <c r="C184" s="20"/>
      <c r="D184" s="20"/>
      <c r="E184" s="20"/>
      <c r="F184" s="20"/>
    </row>
    <row r="185" spans="3:6" x14ac:dyDescent="0.25">
      <c r="C185" s="20"/>
      <c r="D185" s="20"/>
      <c r="E185" s="20"/>
      <c r="F185" s="20"/>
    </row>
    <row r="186" spans="3:6" x14ac:dyDescent="0.25">
      <c r="C186" s="20"/>
      <c r="D186" s="20"/>
      <c r="E186" s="20"/>
      <c r="F186" s="20"/>
    </row>
    <row r="187" spans="3:6" x14ac:dyDescent="0.25">
      <c r="C187" s="20"/>
      <c r="D187" s="20"/>
      <c r="E187" s="20"/>
      <c r="F187" s="20"/>
    </row>
    <row r="188" spans="3:6" x14ac:dyDescent="0.25">
      <c r="C188" s="20"/>
      <c r="D188" s="20"/>
      <c r="E188" s="20"/>
      <c r="F188" s="20"/>
    </row>
    <row r="189" spans="3:6" x14ac:dyDescent="0.25">
      <c r="C189" s="20"/>
      <c r="D189" s="20"/>
      <c r="E189" s="20"/>
      <c r="F189" s="20"/>
    </row>
    <row r="190" spans="3:6" x14ac:dyDescent="0.25">
      <c r="C190" s="20"/>
      <c r="D190" s="20"/>
      <c r="E190" s="20"/>
      <c r="F190" s="20"/>
    </row>
    <row r="191" spans="3:6" x14ac:dyDescent="0.25">
      <c r="C191" s="20"/>
      <c r="D191" s="20"/>
      <c r="E191" s="20"/>
      <c r="F191" s="20"/>
    </row>
    <row r="192" spans="3:6" x14ac:dyDescent="0.25">
      <c r="C192" s="20"/>
      <c r="D192" s="20"/>
      <c r="E192" s="20"/>
      <c r="F192" s="20"/>
    </row>
    <row r="193" spans="3:6" x14ac:dyDescent="0.25">
      <c r="C193" s="20"/>
      <c r="D193" s="20"/>
      <c r="E193" s="20"/>
      <c r="F193" s="20"/>
    </row>
    <row r="194" spans="3:6" x14ac:dyDescent="0.25">
      <c r="C194" s="20"/>
      <c r="D194" s="20"/>
      <c r="E194" s="20"/>
      <c r="F194" s="20"/>
    </row>
    <row r="195" spans="3:6" x14ac:dyDescent="0.25">
      <c r="C195" s="20"/>
      <c r="D195" s="20"/>
      <c r="E195" s="20"/>
      <c r="F195" s="20"/>
    </row>
    <row r="196" spans="3:6" x14ac:dyDescent="0.25">
      <c r="C196" s="20"/>
      <c r="D196" s="20"/>
      <c r="E196" s="20"/>
      <c r="F196" s="20"/>
    </row>
    <row r="197" spans="3:6" x14ac:dyDescent="0.25">
      <c r="C197" s="20"/>
      <c r="D197" s="20"/>
      <c r="E197" s="20"/>
      <c r="F197" s="20"/>
    </row>
    <row r="198" spans="3:6" x14ac:dyDescent="0.25">
      <c r="C198" s="20"/>
      <c r="D198" s="20"/>
      <c r="E198" s="20"/>
      <c r="F198" s="20"/>
    </row>
    <row r="199" spans="3:6" x14ac:dyDescent="0.25">
      <c r="C199" s="20"/>
      <c r="D199" s="20"/>
      <c r="E199" s="20"/>
      <c r="F199" s="20"/>
    </row>
    <row r="200" spans="3:6" x14ac:dyDescent="0.25">
      <c r="C200" s="20"/>
      <c r="D200" s="20"/>
      <c r="E200" s="20"/>
      <c r="F200" s="20"/>
    </row>
    <row r="201" spans="3:6" x14ac:dyDescent="0.25">
      <c r="C201" s="20"/>
      <c r="D201" s="20"/>
      <c r="E201" s="20"/>
      <c r="F201" s="20"/>
    </row>
    <row r="202" spans="3:6" x14ac:dyDescent="0.25">
      <c r="C202" s="20"/>
      <c r="D202" s="20"/>
      <c r="E202" s="20"/>
      <c r="F202" s="20"/>
    </row>
    <row r="203" spans="3:6" x14ac:dyDescent="0.25">
      <c r="C203" s="20"/>
      <c r="D203" s="20"/>
      <c r="E203" s="20"/>
      <c r="F203" s="20"/>
    </row>
    <row r="204" spans="3:6" x14ac:dyDescent="0.25">
      <c r="C204" s="20"/>
      <c r="D204" s="20"/>
      <c r="E204" s="20"/>
      <c r="F204" s="20"/>
    </row>
    <row r="205" spans="3:6" x14ac:dyDescent="0.25">
      <c r="C205" s="20"/>
      <c r="D205" s="20"/>
      <c r="E205" s="20"/>
      <c r="F205" s="20"/>
    </row>
    <row r="206" spans="3:6" x14ac:dyDescent="0.25">
      <c r="C206" s="20"/>
      <c r="D206" s="20"/>
      <c r="E206" s="20"/>
      <c r="F206" s="20"/>
    </row>
    <row r="207" spans="3:6" x14ac:dyDescent="0.25">
      <c r="C207" s="20"/>
      <c r="D207" s="20"/>
      <c r="E207" s="20"/>
      <c r="F207" s="20"/>
    </row>
    <row r="208" spans="3:6" x14ac:dyDescent="0.25">
      <c r="C208" s="20"/>
      <c r="D208" s="20"/>
      <c r="E208" s="20"/>
      <c r="F208" s="20"/>
    </row>
    <row r="209" spans="3:6" x14ac:dyDescent="0.25">
      <c r="C209" s="20"/>
      <c r="D209" s="20"/>
      <c r="E209" s="20"/>
      <c r="F209" s="20"/>
    </row>
    <row r="210" spans="3:6" x14ac:dyDescent="0.25">
      <c r="C210" s="20"/>
      <c r="D210" s="20"/>
      <c r="E210" s="20"/>
      <c r="F210" s="20"/>
    </row>
    <row r="211" spans="3:6" x14ac:dyDescent="0.25">
      <c r="C211" s="20"/>
      <c r="D211" s="20"/>
      <c r="E211" s="20"/>
      <c r="F211" s="20"/>
    </row>
    <row r="212" spans="3:6" x14ac:dyDescent="0.25">
      <c r="C212" s="20"/>
      <c r="D212" s="20"/>
      <c r="E212" s="20"/>
      <c r="F212" s="20"/>
    </row>
    <row r="213" spans="3:6" x14ac:dyDescent="0.25">
      <c r="C213" s="20"/>
      <c r="D213" s="20"/>
      <c r="E213" s="20"/>
      <c r="F213" s="20"/>
    </row>
    <row r="214" spans="3:6" x14ac:dyDescent="0.25">
      <c r="C214" s="20"/>
      <c r="D214" s="20"/>
      <c r="E214" s="20"/>
      <c r="F214" s="20"/>
    </row>
    <row r="215" spans="3:6" x14ac:dyDescent="0.25">
      <c r="C215" s="20"/>
      <c r="D215" s="20"/>
      <c r="E215" s="20"/>
      <c r="F215" s="20"/>
    </row>
    <row r="216" spans="3:6" x14ac:dyDescent="0.25">
      <c r="C216" s="20"/>
      <c r="D216" s="20"/>
      <c r="E216" s="20"/>
      <c r="F216" s="20"/>
    </row>
    <row r="217" spans="3:6" x14ac:dyDescent="0.25">
      <c r="C217" s="20"/>
      <c r="D217" s="20"/>
      <c r="E217" s="20"/>
      <c r="F217" s="20"/>
    </row>
    <row r="218" spans="3:6" x14ac:dyDescent="0.25">
      <c r="C218" s="20"/>
      <c r="D218" s="20"/>
      <c r="E218" s="20"/>
      <c r="F218" s="20"/>
    </row>
    <row r="219" spans="3:6" x14ac:dyDescent="0.25">
      <c r="C219" s="20"/>
      <c r="D219" s="20"/>
      <c r="E219" s="20"/>
      <c r="F219" s="20"/>
    </row>
    <row r="220" spans="3:6" x14ac:dyDescent="0.25">
      <c r="C220" s="20"/>
      <c r="D220" s="20"/>
      <c r="E220" s="20"/>
      <c r="F220" s="20"/>
    </row>
    <row r="221" spans="3:6" x14ac:dyDescent="0.25">
      <c r="C221" s="20"/>
      <c r="D221" s="20"/>
      <c r="E221" s="20"/>
      <c r="F221" s="20"/>
    </row>
    <row r="222" spans="3:6" x14ac:dyDescent="0.25">
      <c r="C222" s="20"/>
      <c r="D222" s="20"/>
      <c r="E222" s="20"/>
      <c r="F222" s="20"/>
    </row>
    <row r="223" spans="3:6" x14ac:dyDescent="0.25">
      <c r="C223" s="20"/>
      <c r="D223" s="20"/>
      <c r="E223" s="20"/>
      <c r="F223" s="20"/>
    </row>
    <row r="224" spans="3:6" x14ac:dyDescent="0.25">
      <c r="C224" s="20"/>
      <c r="D224" s="20"/>
      <c r="E224" s="20"/>
      <c r="F224" s="20"/>
    </row>
    <row r="225" spans="3:6" x14ac:dyDescent="0.25">
      <c r="C225" s="20"/>
      <c r="D225" s="20"/>
      <c r="E225" s="20"/>
      <c r="F225" s="20"/>
    </row>
    <row r="226" spans="3:6" x14ac:dyDescent="0.25">
      <c r="C226" s="20"/>
      <c r="D226" s="20"/>
      <c r="E226" s="20"/>
      <c r="F226" s="20"/>
    </row>
    <row r="227" spans="3:6" x14ac:dyDescent="0.25">
      <c r="C227" s="20"/>
      <c r="D227" s="20"/>
      <c r="E227" s="20"/>
      <c r="F227" s="20"/>
    </row>
    <row r="228" spans="3:6" x14ac:dyDescent="0.25">
      <c r="C228" s="20"/>
      <c r="D228" s="20"/>
      <c r="E228" s="20"/>
      <c r="F228" s="20"/>
    </row>
    <row r="229" spans="3:6" x14ac:dyDescent="0.25">
      <c r="C229" s="20"/>
      <c r="D229" s="20"/>
      <c r="E229" s="20"/>
      <c r="F229" s="20"/>
    </row>
    <row r="230" spans="3:6" x14ac:dyDescent="0.25">
      <c r="C230" s="20"/>
      <c r="D230" s="20"/>
      <c r="E230" s="20"/>
      <c r="F230" s="20"/>
    </row>
  </sheetData>
  <mergeCells count="9">
    <mergeCell ref="A109:B109"/>
    <mergeCell ref="A2:E2"/>
    <mergeCell ref="A3:E3"/>
    <mergeCell ref="A108:B108"/>
    <mergeCell ref="C6:C9"/>
    <mergeCell ref="D6:D8"/>
    <mergeCell ref="E6:E8"/>
    <mergeCell ref="A6:A7"/>
    <mergeCell ref="B6:B7"/>
  </mergeCells>
  <pageMargins left="0.51181102362204722" right="0.31496062992125984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dochody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Ciechańska-Gołyńska</dc:creator>
  <cp:lastModifiedBy>Aneta Ciechańska-Gołyńska</cp:lastModifiedBy>
  <cp:lastPrinted>2012-04-27T11:25:02Z</cp:lastPrinted>
  <dcterms:created xsi:type="dcterms:W3CDTF">2012-04-25T10:18:24Z</dcterms:created>
  <dcterms:modified xsi:type="dcterms:W3CDTF">2012-04-27T11:27:49Z</dcterms:modified>
</cp:coreProperties>
</file>