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wydatki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100" i="1"/>
  <c r="D100" i="1"/>
  <c r="E97" i="1"/>
  <c r="D97" i="1"/>
  <c r="E93" i="1"/>
  <c r="D93" i="1"/>
  <c r="E84" i="1"/>
  <c r="D84" i="1"/>
  <c r="E77" i="1"/>
  <c r="D77" i="1"/>
  <c r="E74" i="1"/>
  <c r="D74" i="1"/>
  <c r="E62" i="1"/>
  <c r="D62" i="1"/>
  <c r="E58" i="1"/>
  <c r="D58" i="1"/>
  <c r="E49" i="1"/>
  <c r="D49" i="1"/>
  <c r="E45" i="1"/>
  <c r="D45" i="1"/>
  <c r="E40" i="1"/>
  <c r="D40" i="1"/>
  <c r="E36" i="1"/>
  <c r="D36" i="1"/>
  <c r="E34" i="1"/>
  <c r="D34" i="1"/>
  <c r="E28" i="1"/>
  <c r="D28" i="1"/>
  <c r="E26" i="1"/>
  <c r="D26" i="1"/>
  <c r="E23" i="1"/>
  <c r="D23" i="1"/>
  <c r="E20" i="1"/>
  <c r="D20" i="1"/>
  <c r="E17" i="1"/>
  <c r="D17" i="1"/>
  <c r="E12" i="1"/>
  <c r="D12" i="1"/>
</calcChain>
</file>

<file path=xl/sharedStrings.xml><?xml version="1.0" encoding="utf-8"?>
<sst xmlns="http://schemas.openxmlformats.org/spreadsheetml/2006/main" count="99" uniqueCount="92">
  <si>
    <t>KWARTALNA INFORMACJA Z WYKONANIA BUDŻETU GMINY MSZCZONÓW</t>
  </si>
  <si>
    <r>
      <t xml:space="preserve">                                          </t>
    </r>
    <r>
      <rPr>
        <b/>
        <sz val="12"/>
        <rFont val="Arial"/>
        <charset val="238"/>
      </rPr>
      <t>WYDATKI</t>
    </r>
  </si>
  <si>
    <t>Dział</t>
  </si>
  <si>
    <t>Rozdział</t>
  </si>
  <si>
    <t>Nazwa działu i rozdziału</t>
  </si>
  <si>
    <t>Wykonanie w %</t>
  </si>
  <si>
    <t>010</t>
  </si>
  <si>
    <t>Rolnictwo i łowiectwo</t>
  </si>
  <si>
    <t>01030</t>
  </si>
  <si>
    <t>Izby rolnicze</t>
  </si>
  <si>
    <t>150</t>
  </si>
  <si>
    <t>Przetwórstwo przemysłowe</t>
  </si>
  <si>
    <t>Rozwój przedsiębiorczości</t>
  </si>
  <si>
    <t>Rozwój kadr nowoczesnej gospodarki i przedsiębiorczości</t>
  </si>
  <si>
    <t>400</t>
  </si>
  <si>
    <t>Wytwarzanie i zaopatrywanie w energię elektryczną, gaz i wodę</t>
  </si>
  <si>
    <t>Dostarczanie wody</t>
  </si>
  <si>
    <t>500</t>
  </si>
  <si>
    <t>Handel</t>
  </si>
  <si>
    <t>Pozostała działalność</t>
  </si>
  <si>
    <t>600</t>
  </si>
  <si>
    <t>Transport i łączność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</si>
  <si>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</si>
  <si>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</si>
  <si>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</si>
  <si>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</si>
  <si>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</si>
  <si>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</si>
  <si>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</si>
  <si>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</si>
  <si>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</si>
  <si>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</si>
  <si>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</si>
  <si>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</si>
  <si>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</si>
  <si>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</si>
  <si>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Wojewódzkie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</si>
  <si>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</si>
  <si>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</si>
  <si>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</si>
  <si>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</si>
  <si>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</si>
  <si>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</si>
  <si>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</si>
  <si>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</si>
  <si>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</si>
  <si>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</si>
  <si>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</si>
  <si>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</si>
  <si>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</si>
  <si>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</si>
  <si>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</si>
  <si>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</si>
  <si>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</si>
  <si>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</si>
  <si>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</si>
  <si>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</si>
  <si>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</si>
  <si>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</si>
  <si>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</si>
  <si>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</si>
  <si>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</si>
  <si>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</si>
  <si>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</si>
  <si>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</si>
  <si>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</si>
  <si>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</si>
  <si>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</si>
  <si>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</si>
  <si>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</si>
  <si>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</si>
  <si>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</si>
  <si>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</si>
  <si>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</si>
  <si>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</si>
  <si>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</si>
  <si>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</si>
  <si>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</si>
  <si>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</si>
  <si>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</si>
  <si>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</si>
  <si>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 xml:space="preserve">Kultura fizyczna </t>
  </si>
  <si>
    <t>Instytucje kultury fizycznej</t>
  </si>
  <si>
    <t xml:space="preserve">Zadania w zakresie kultury fizycznej </t>
  </si>
  <si>
    <t>Wydatki ogółem</t>
  </si>
  <si>
    <t>ZA I KWARTAŁ 2013 ROKU</t>
  </si>
  <si>
    <t>Plan wydatków na 2013 rok</t>
  </si>
  <si>
    <t>Wykonanie za I kwatrał 2013 roku</t>
  </si>
  <si>
    <t>Promocja eksportu</t>
  </si>
  <si>
    <t>Rodziny zastępcze</t>
  </si>
  <si>
    <t>Zadania w zakresie przeciwdziałania przemocy w rodzinie</t>
  </si>
  <si>
    <t>Ochrona zabytków i opieka nad zabytkami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</si>
</sst>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charset val="238"/>
    </font>
    <font>
      <b/>
      <sz val="14"/>
      <name val="Arial CE"/>
      <family val="2"/>
      <charset val="238"/>
    </font>
    <font>
      <b/>
      <sz val="12"/>
      <name val="Arial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49" fontId="8" fillId="0" borderId="8" xfId="1" applyNumberFormat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9" xfId="1" applyFont="1" applyBorder="1" applyAlignment="1">
      <alignment vertical="center"/>
    </xf>
    <xf numFmtId="4" fontId="8" fillId="0" borderId="2" xfId="1" applyNumberFormat="1" applyFont="1" applyBorder="1"/>
    <xf numFmtId="4" fontId="8" fillId="0" borderId="10" xfId="1" applyNumberFormat="1" applyFont="1" applyBorder="1"/>
    <xf numFmtId="4" fontId="1" fillId="0" borderId="0" xfId="1" applyNumberFormat="1"/>
    <xf numFmtId="49" fontId="1" fillId="0" borderId="8" xfId="1" applyNumberFormat="1" applyBorder="1" applyAlignment="1">
      <alignment horizontal="right"/>
    </xf>
    <xf numFmtId="49" fontId="1" fillId="0" borderId="9" xfId="1" applyNumberFormat="1" applyBorder="1" applyAlignment="1">
      <alignment horizontal="right"/>
    </xf>
    <xf numFmtId="0" fontId="1" fillId="0" borderId="9" xfId="1" applyBorder="1" applyAlignment="1">
      <alignment vertical="center"/>
    </xf>
    <xf numFmtId="4" fontId="1" fillId="0" borderId="5" xfId="1" applyNumberFormat="1" applyBorder="1"/>
    <xf numFmtId="4" fontId="1" fillId="0" borderId="7" xfId="1" applyNumberFormat="1" applyBorder="1"/>
    <xf numFmtId="4" fontId="8" fillId="0" borderId="5" xfId="1" applyNumberFormat="1" applyFont="1" applyBorder="1"/>
    <xf numFmtId="4" fontId="8" fillId="0" borderId="7" xfId="1" applyNumberFormat="1" applyFont="1" applyBorder="1"/>
    <xf numFmtId="0" fontId="1" fillId="0" borderId="9" xfId="1" applyBorder="1" applyAlignment="1">
      <alignment horizontal="right"/>
    </xf>
    <xf numFmtId="0" fontId="8" fillId="0" borderId="9" xfId="1" applyFont="1" applyBorder="1" applyAlignment="1">
      <alignment vertical="center" wrapText="1"/>
    </xf>
    <xf numFmtId="49" fontId="1" fillId="0" borderId="4" xfId="1" applyNumberFormat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vertical="center"/>
    </xf>
    <xf numFmtId="0" fontId="1" fillId="0" borderId="1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1" xfId="1" applyBorder="1" applyAlignment="1">
      <alignment vertical="center"/>
    </xf>
    <xf numFmtId="0" fontId="8" fillId="0" borderId="4" xfId="1" applyFont="1" applyBorder="1" applyAlignment="1">
      <alignment horizontal="right"/>
    </xf>
    <xf numFmtId="0" fontId="8" fillId="0" borderId="6" xfId="1" applyFont="1" applyBorder="1" applyAlignment="1">
      <alignment vertical="center"/>
    </xf>
    <xf numFmtId="0" fontId="1" fillId="0" borderId="11" xfId="1" applyBorder="1" applyAlignment="1">
      <alignment vertical="center" wrapText="1"/>
    </xf>
    <xf numFmtId="0" fontId="8" fillId="0" borderId="6" xfId="1" applyFont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6" xfId="1" applyBorder="1" applyAlignment="1">
      <alignment horizontal="right"/>
    </xf>
    <xf numFmtId="0" fontId="8" fillId="0" borderId="1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8" fillId="0" borderId="13" xfId="1" applyFont="1" applyBorder="1" applyAlignment="1">
      <alignment vertical="center"/>
    </xf>
    <xf numFmtId="0" fontId="1" fillId="0" borderId="1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3" xfId="1" applyBorder="1" applyAlignment="1">
      <alignment vertical="center"/>
    </xf>
    <xf numFmtId="0" fontId="1" fillId="0" borderId="13" xfId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1" fillId="0" borderId="14" xfId="1" applyBorder="1" applyAlignment="1">
      <alignment horizontal="right"/>
    </xf>
    <xf numFmtId="0" fontId="1" fillId="0" borderId="15" xfId="1" applyBorder="1" applyAlignment="1">
      <alignment horizontal="right"/>
    </xf>
    <xf numFmtId="0" fontId="1" fillId="0" borderId="15" xfId="1" applyBorder="1" applyAlignment="1">
      <alignment vertical="center"/>
    </xf>
    <xf numFmtId="4" fontId="1" fillId="0" borderId="16" xfId="1" applyNumberFormat="1" applyBorder="1"/>
    <xf numFmtId="4" fontId="1" fillId="0" borderId="17" xfId="1" applyNumberFormat="1" applyBorder="1"/>
    <xf numFmtId="0" fontId="1" fillId="0" borderId="18" xfId="1" applyBorder="1" applyAlignment="1">
      <alignment horizontal="right"/>
    </xf>
    <xf numFmtId="0" fontId="1" fillId="0" borderId="18" xfId="1" applyBorder="1" applyAlignment="1">
      <alignment vertical="center"/>
    </xf>
    <xf numFmtId="4" fontId="1" fillId="0" borderId="18" xfId="1" applyNumberFormat="1" applyBorder="1"/>
    <xf numFmtId="0" fontId="1" fillId="0" borderId="8" xfId="1" applyBorder="1" applyAlignment="1">
      <alignment horizontal="right"/>
    </xf>
    <xf numFmtId="0" fontId="1" fillId="0" borderId="9" xfId="1" applyBorder="1" applyAlignment="1">
      <alignment vertical="center" wrapText="1"/>
    </xf>
    <xf numFmtId="4" fontId="1" fillId="0" borderId="23" xfId="1" applyNumberFormat="1" applyBorder="1"/>
    <xf numFmtId="4" fontId="1" fillId="0" borderId="24" xfId="1" applyNumberFormat="1" applyBorder="1"/>
    <xf numFmtId="0" fontId="1" fillId="0" borderId="25" xfId="1" applyBorder="1" applyAlignment="1">
      <alignment horizontal="right"/>
    </xf>
    <xf numFmtId="0" fontId="1" fillId="0" borderId="25" xfId="1" applyBorder="1" applyAlignment="1">
      <alignment vertical="center"/>
    </xf>
    <xf numFmtId="4" fontId="1" fillId="0" borderId="25" xfId="1" applyNumberFormat="1" applyBorder="1"/>
    <xf numFmtId="0" fontId="8" fillId="0" borderId="6" xfId="1" applyFont="1" applyBorder="1" applyAlignment="1">
      <alignment vertical="center" wrapText="1"/>
    </xf>
    <xf numFmtId="4" fontId="1" fillId="0" borderId="2" xfId="1" applyNumberFormat="1" applyBorder="1"/>
    <xf numFmtId="4" fontId="1" fillId="0" borderId="10" xfId="1" applyNumberFormat="1" applyBorder="1"/>
    <xf numFmtId="4" fontId="8" fillId="0" borderId="26" xfId="1" applyNumberFormat="1" applyFont="1" applyBorder="1"/>
    <xf numFmtId="4" fontId="8" fillId="0" borderId="27" xfId="1" applyNumberFormat="1" applyFont="1" applyBorder="1"/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4" fontId="7" fillId="0" borderId="0" xfId="1" applyNumberFormat="1" applyFont="1"/>
    <xf numFmtId="1" fontId="12" fillId="0" borderId="19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 vertical="center"/>
    </xf>
    <xf numFmtId="1" fontId="12" fillId="0" borderId="21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0" fontId="1" fillId="0" borderId="18" xfId="1" applyBorder="1" applyAlignment="1">
      <alignment vertical="center" wrapText="1"/>
    </xf>
    <xf numFmtId="0" fontId="1" fillId="0" borderId="25" xfId="1" applyBorder="1" applyAlignment="1">
      <alignment vertical="center" wrapText="1"/>
    </xf>
    <xf numFmtId="1" fontId="12" fillId="0" borderId="20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3" fillId="0" borderId="9" xfId="1" applyFont="1" applyBorder="1" applyAlignment="1">
      <alignment vertical="center" wrapText="1"/>
    </xf>
    <xf numFmtId="4" fontId="13" fillId="0" borderId="23" xfId="1" applyNumberFormat="1" applyFont="1" applyBorder="1"/>
    <xf numFmtId="4" fontId="13" fillId="0" borderId="24" xfId="1" applyNumberFormat="1" applyFont="1" applyBorder="1"/>
    <xf numFmtId="0" fontId="13" fillId="0" borderId="9" xfId="1" applyFont="1" applyBorder="1" applyAlignment="1">
      <alignment vertical="center"/>
    </xf>
    <xf numFmtId="4" fontId="13" fillId="0" borderId="5" xfId="1" applyNumberFormat="1" applyFont="1" applyBorder="1"/>
    <xf numFmtId="4" fontId="13" fillId="0" borderId="7" xfId="1" applyNumberFormat="1" applyFont="1" applyBorder="1"/>
    <xf numFmtId="0" fontId="13" fillId="0" borderId="13" xfId="1" applyFont="1" applyBorder="1" applyAlignment="1">
      <alignment vertical="center"/>
    </xf>
    <xf numFmtId="0" fontId="13" fillId="0" borderId="13" xfId="1" applyFont="1" applyBorder="1" applyAlignment="1">
      <alignment vertical="center" wrapText="1"/>
    </xf>
    <xf numFmtId="0" fontId="1" fillId="0" borderId="0" xfId="1" applyBorder="1" applyAlignment="1">
      <alignment horizontal="right"/>
    </xf>
    <xf numFmtId="0" fontId="1" fillId="0" borderId="0" xfId="1" applyBorder="1" applyAlignment="1">
      <alignment vertical="center"/>
    </xf>
    <xf numFmtId="4" fontId="1" fillId="0" borderId="0" xfId="1" applyNumberFormat="1" applyBorder="1"/>
    <xf numFmtId="0" fontId="8" fillId="2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topLeftCell="A70" zoomScaleNormal="100" workbookViewId="0">
      <selection activeCell="F101" sqref="F101"/>
    </sheetView>
  </sheetViews>
  <sheetFormatPr defaultRowHeight="15" x14ac:dyDescent="0.25"/>
  <cols>
    <col min="1" max="1" width="6.140625" customWidth="1"/>
    <col min="3" max="3" width="36.5703125" customWidth="1"/>
    <col min="4" max="4" width="14.42578125" customWidth="1"/>
    <col min="5" max="5" width="14.140625" customWidth="1"/>
    <col min="6" max="6" width="10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95" t="s">
        <v>0</v>
      </c>
      <c r="B2" s="95"/>
      <c r="C2" s="95"/>
      <c r="D2" s="95"/>
      <c r="E2" s="95"/>
      <c r="F2" s="95"/>
      <c r="G2" s="2"/>
      <c r="H2" s="1"/>
    </row>
    <row r="3" spans="1:8" ht="15.75" x14ac:dyDescent="0.25">
      <c r="A3" s="96" t="s">
        <v>85</v>
      </c>
      <c r="B3" s="97"/>
      <c r="C3" s="97"/>
      <c r="D3" s="97"/>
      <c r="E3" s="97"/>
      <c r="F3" s="97"/>
      <c r="G3" s="2"/>
      <c r="H3" s="1"/>
    </row>
    <row r="4" spans="1:8" ht="18" x14ac:dyDescent="0.25">
      <c r="A4" s="2"/>
      <c r="B4" s="2"/>
      <c r="C4" s="3"/>
      <c r="D4" s="2"/>
      <c r="E4" s="2"/>
      <c r="F4" s="2"/>
      <c r="G4" s="2"/>
      <c r="H4" s="1"/>
    </row>
    <row r="5" spans="1:8" ht="16.5" thickBot="1" x14ac:dyDescent="0.3">
      <c r="A5" s="2"/>
      <c r="B5" s="2"/>
      <c r="C5" s="4" t="s">
        <v>1</v>
      </c>
      <c r="D5" s="2"/>
      <c r="E5" s="2"/>
      <c r="F5" s="2"/>
      <c r="G5" s="2"/>
      <c r="H5" s="1"/>
    </row>
    <row r="6" spans="1:8" x14ac:dyDescent="0.25">
      <c r="A6" s="102" t="s">
        <v>2</v>
      </c>
      <c r="B6" s="100" t="s">
        <v>3</v>
      </c>
      <c r="C6" s="100" t="s">
        <v>4</v>
      </c>
      <c r="D6" s="104" t="s">
        <v>86</v>
      </c>
      <c r="E6" s="104" t="s">
        <v>87</v>
      </c>
      <c r="F6" s="92" t="s">
        <v>5</v>
      </c>
      <c r="G6" s="2"/>
      <c r="H6" s="1"/>
    </row>
    <row r="7" spans="1:8" x14ac:dyDescent="0.25">
      <c r="A7" s="103"/>
      <c r="B7" s="101"/>
      <c r="C7" s="101"/>
      <c r="D7" s="105"/>
      <c r="E7" s="105"/>
      <c r="F7" s="93"/>
      <c r="G7" s="2"/>
      <c r="H7" s="1"/>
    </row>
    <row r="8" spans="1:8" x14ac:dyDescent="0.25">
      <c r="A8" s="5"/>
      <c r="B8" s="6"/>
      <c r="C8" s="7"/>
      <c r="D8" s="106"/>
      <c r="E8" s="106"/>
      <c r="F8" s="94"/>
      <c r="G8" s="2"/>
      <c r="H8" s="1"/>
    </row>
    <row r="9" spans="1:8" x14ac:dyDescent="0.25">
      <c r="A9" s="8">
        <v>1</v>
      </c>
      <c r="B9" s="9">
        <v>2</v>
      </c>
      <c r="C9" s="10">
        <v>3</v>
      </c>
      <c r="D9" s="11">
        <v>4</v>
      </c>
      <c r="E9" s="11">
        <v>5</v>
      </c>
      <c r="F9" s="12">
        <v>6</v>
      </c>
      <c r="G9" s="2"/>
      <c r="H9" s="1"/>
    </row>
    <row r="10" spans="1:8" x14ac:dyDescent="0.25">
      <c r="A10" s="13" t="s">
        <v>6</v>
      </c>
      <c r="B10" s="14"/>
      <c r="C10" s="15" t="s">
        <v>7</v>
      </c>
      <c r="D10" s="16">
        <v>10700</v>
      </c>
      <c r="E10" s="16">
        <v>723.25</v>
      </c>
      <c r="F10" s="17">
        <f t="shared" ref="F10:F41" si="0">E10/D10*100</f>
        <v>6.7593457943925239</v>
      </c>
      <c r="G10" s="18"/>
      <c r="H10" s="1"/>
    </row>
    <row r="11" spans="1:8" x14ac:dyDescent="0.25">
      <c r="A11" s="19"/>
      <c r="B11" s="20" t="s">
        <v>8</v>
      </c>
      <c r="C11" s="21" t="s">
        <v>9</v>
      </c>
      <c r="D11" s="22">
        <v>10700</v>
      </c>
      <c r="E11" s="22">
        <v>723.25</v>
      </c>
      <c r="F11" s="23">
        <f t="shared" si="0"/>
        <v>6.7593457943925239</v>
      </c>
      <c r="G11" s="2"/>
      <c r="H11" s="1"/>
    </row>
    <row r="12" spans="1:8" x14ac:dyDescent="0.25">
      <c r="A12" s="13" t="s">
        <v>10</v>
      </c>
      <c r="B12" s="14"/>
      <c r="C12" s="15" t="s">
        <v>11</v>
      </c>
      <c r="D12" s="24">
        <f>D13+D14</f>
        <v>317985</v>
      </c>
      <c r="E12" s="24">
        <f>E13+E14</f>
        <v>106249.18</v>
      </c>
      <c r="F12" s="25">
        <f t="shared" si="0"/>
        <v>33.413267921442838</v>
      </c>
      <c r="G12" s="2"/>
      <c r="H12" s="1"/>
    </row>
    <row r="13" spans="1:8" x14ac:dyDescent="0.25">
      <c r="A13" s="19"/>
      <c r="B13" s="26">
        <v>15011</v>
      </c>
      <c r="C13" s="21" t="s">
        <v>12</v>
      </c>
      <c r="D13" s="22">
        <v>2597</v>
      </c>
      <c r="E13" s="22">
        <v>0</v>
      </c>
      <c r="F13" s="23">
        <f t="shared" si="0"/>
        <v>0</v>
      </c>
      <c r="G13" s="2"/>
      <c r="H13" s="1"/>
    </row>
    <row r="14" spans="1:8" ht="25.5" x14ac:dyDescent="0.25">
      <c r="A14" s="19"/>
      <c r="B14" s="26">
        <v>15013</v>
      </c>
      <c r="C14" s="57" t="s">
        <v>13</v>
      </c>
      <c r="D14" s="22">
        <v>315388</v>
      </c>
      <c r="E14" s="22">
        <v>106249.18</v>
      </c>
      <c r="F14" s="23">
        <f t="shared" si="0"/>
        <v>33.688402856164466</v>
      </c>
      <c r="G14" s="2"/>
      <c r="H14" s="1"/>
    </row>
    <row r="15" spans="1:8" ht="25.5" x14ac:dyDescent="0.25">
      <c r="A15" s="13" t="s">
        <v>14</v>
      </c>
      <c r="B15" s="14"/>
      <c r="C15" s="27" t="s">
        <v>15</v>
      </c>
      <c r="D15" s="24">
        <v>21500</v>
      </c>
      <c r="E15" s="24">
        <v>318.02</v>
      </c>
      <c r="F15" s="25">
        <f t="shared" si="0"/>
        <v>1.4791627906976743</v>
      </c>
      <c r="G15" s="2"/>
      <c r="H15" s="1"/>
    </row>
    <row r="16" spans="1:8" x14ac:dyDescent="0.25">
      <c r="A16" s="19"/>
      <c r="B16" s="26">
        <v>40002</v>
      </c>
      <c r="C16" s="21" t="s">
        <v>16</v>
      </c>
      <c r="D16" s="22">
        <v>21500</v>
      </c>
      <c r="E16" s="22">
        <v>318.02</v>
      </c>
      <c r="F16" s="23">
        <f t="shared" si="0"/>
        <v>1.4791627906976743</v>
      </c>
      <c r="G16" s="2"/>
      <c r="H16" s="1"/>
    </row>
    <row r="17" spans="1:8" x14ac:dyDescent="0.25">
      <c r="A17" s="13" t="s">
        <v>17</v>
      </c>
      <c r="B17" s="14"/>
      <c r="C17" s="15" t="s">
        <v>18</v>
      </c>
      <c r="D17" s="24">
        <f>D18+D19</f>
        <v>603450</v>
      </c>
      <c r="E17" s="24">
        <f>E18+E19</f>
        <v>54363.82</v>
      </c>
      <c r="F17" s="25">
        <f t="shared" si="0"/>
        <v>9.0088358604689702</v>
      </c>
      <c r="G17" s="2"/>
      <c r="H17" s="1"/>
    </row>
    <row r="18" spans="1:8" s="1" customFormat="1" x14ac:dyDescent="0.25">
      <c r="A18" s="13"/>
      <c r="B18" s="80">
        <v>50005</v>
      </c>
      <c r="C18" s="84" t="s">
        <v>88</v>
      </c>
      <c r="D18" s="85">
        <v>565200</v>
      </c>
      <c r="E18" s="85">
        <v>49200</v>
      </c>
      <c r="F18" s="86">
        <f t="shared" si="0"/>
        <v>8.7048832271762198</v>
      </c>
      <c r="G18" s="2"/>
    </row>
    <row r="19" spans="1:8" x14ac:dyDescent="0.25">
      <c r="A19" s="19"/>
      <c r="B19" s="26">
        <v>50095</v>
      </c>
      <c r="C19" s="21" t="s">
        <v>19</v>
      </c>
      <c r="D19" s="22">
        <v>38250</v>
      </c>
      <c r="E19" s="22">
        <v>5163.82</v>
      </c>
      <c r="F19" s="23">
        <f t="shared" si="0"/>
        <v>13.500183006535945</v>
      </c>
      <c r="G19" s="2"/>
      <c r="H19" s="2"/>
    </row>
    <row r="20" spans="1:8" x14ac:dyDescent="0.25">
      <c r="A20" s="13" t="s">
        <v>20</v>
      </c>
      <c r="B20" s="14"/>
      <c r="C20" s="15" t="s">
        <v>21</v>
      </c>
      <c r="D20" s="24">
        <f>D21+D22</f>
        <v>7150638</v>
      </c>
      <c r="E20" s="24">
        <f>E21+E22</f>
        <v>1404403.66</v>
      </c>
      <c r="F20" s="25">
        <f t="shared" si="0"/>
        <v>19.64025671555461</v>
      </c>
      <c r="G20" s="18"/>
      <c r="H20" s="18"/>
    </row>
    <row r="21" spans="1:8" x14ac:dyDescent="0.25">
      <c r="A21" s="28"/>
      <c r="B21" s="29">
        <v>60014</v>
      </c>
      <c r="C21" s="30" t="s">
        <v>22</v>
      </c>
      <c r="D21" s="22">
        <v>934401</v>
      </c>
      <c r="E21" s="22">
        <v>77964.25</v>
      </c>
      <c r="F21" s="23">
        <f t="shared" si="0"/>
        <v>8.3437678255909411</v>
      </c>
      <c r="G21" s="2"/>
      <c r="H21" s="2"/>
    </row>
    <row r="22" spans="1:8" x14ac:dyDescent="0.25">
      <c r="A22" s="31"/>
      <c r="B22" s="32">
        <v>60016</v>
      </c>
      <c r="C22" s="33" t="s">
        <v>23</v>
      </c>
      <c r="D22" s="22">
        <v>6216237</v>
      </c>
      <c r="E22" s="22">
        <v>1326439.4099999999</v>
      </c>
      <c r="F22" s="23">
        <f t="shared" si="0"/>
        <v>21.338301773243202</v>
      </c>
      <c r="G22" s="2"/>
      <c r="H22" s="2"/>
    </row>
    <row r="23" spans="1:8" x14ac:dyDescent="0.25">
      <c r="A23" s="34">
        <v>700</v>
      </c>
      <c r="B23" s="37"/>
      <c r="C23" s="35" t="s">
        <v>24</v>
      </c>
      <c r="D23" s="24">
        <f>D24+D25</f>
        <v>828648</v>
      </c>
      <c r="E23" s="24">
        <f>E24+E25</f>
        <v>242962.72</v>
      </c>
      <c r="F23" s="25">
        <f t="shared" si="0"/>
        <v>29.3203772892712</v>
      </c>
      <c r="G23" s="18"/>
      <c r="H23" s="18"/>
    </row>
    <row r="24" spans="1:8" x14ac:dyDescent="0.25">
      <c r="A24" s="38"/>
      <c r="B24" s="39">
        <v>70005</v>
      </c>
      <c r="C24" s="30" t="s">
        <v>25</v>
      </c>
      <c r="D24" s="22">
        <v>74450</v>
      </c>
      <c r="E24" s="22">
        <v>3349.81</v>
      </c>
      <c r="F24" s="23">
        <f t="shared" si="0"/>
        <v>4.4994089993284083</v>
      </c>
      <c r="G24" s="2"/>
      <c r="H24" s="2"/>
    </row>
    <row r="25" spans="1:8" x14ac:dyDescent="0.25">
      <c r="A25" s="38"/>
      <c r="B25" s="29">
        <v>70095</v>
      </c>
      <c r="C25" s="30" t="s">
        <v>19</v>
      </c>
      <c r="D25" s="22">
        <v>754198</v>
      </c>
      <c r="E25" s="22">
        <v>239612.91</v>
      </c>
      <c r="F25" s="23">
        <f t="shared" si="0"/>
        <v>31.770557598932907</v>
      </c>
      <c r="G25" s="2"/>
      <c r="H25" s="2"/>
    </row>
    <row r="26" spans="1:8" x14ac:dyDescent="0.25">
      <c r="A26" s="40">
        <v>710</v>
      </c>
      <c r="B26" s="41"/>
      <c r="C26" s="42" t="s">
        <v>26</v>
      </c>
      <c r="D26" s="24">
        <f>D27</f>
        <v>340600</v>
      </c>
      <c r="E26" s="24">
        <f>E27</f>
        <v>41031.33</v>
      </c>
      <c r="F26" s="25">
        <f t="shared" si="0"/>
        <v>12.046779213153259</v>
      </c>
      <c r="G26" s="2"/>
      <c r="H26" s="2"/>
    </row>
    <row r="27" spans="1:8" x14ac:dyDescent="0.25">
      <c r="A27" s="43"/>
      <c r="B27" s="44">
        <v>71004</v>
      </c>
      <c r="C27" s="45" t="s">
        <v>27</v>
      </c>
      <c r="D27" s="22">
        <v>340600</v>
      </c>
      <c r="E27" s="22">
        <v>41031.33</v>
      </c>
      <c r="F27" s="23">
        <f t="shared" si="0"/>
        <v>12.046779213153259</v>
      </c>
      <c r="G27" s="2"/>
      <c r="H27" s="2"/>
    </row>
    <row r="28" spans="1:8" x14ac:dyDescent="0.25">
      <c r="A28" s="40">
        <v>750</v>
      </c>
      <c r="B28" s="41"/>
      <c r="C28" s="42" t="s">
        <v>28</v>
      </c>
      <c r="D28" s="24">
        <f>D29+D30+D31+D32+D33</f>
        <v>4949801</v>
      </c>
      <c r="E28" s="24">
        <f>E29+E30+E31+E32+E33</f>
        <v>1239903.2600000002</v>
      </c>
      <c r="F28" s="25">
        <f t="shared" si="0"/>
        <v>25.049557749897428</v>
      </c>
      <c r="G28" s="18"/>
      <c r="H28" s="18"/>
    </row>
    <row r="29" spans="1:8" x14ac:dyDescent="0.25">
      <c r="A29" s="43"/>
      <c r="B29" s="44">
        <v>75011</v>
      </c>
      <c r="C29" s="45" t="s">
        <v>29</v>
      </c>
      <c r="D29" s="22">
        <v>320694</v>
      </c>
      <c r="E29" s="22">
        <v>81741.490000000005</v>
      </c>
      <c r="F29" s="23">
        <f t="shared" si="0"/>
        <v>25.488936493978688</v>
      </c>
      <c r="G29" s="2"/>
      <c r="H29" s="2"/>
    </row>
    <row r="30" spans="1:8" x14ac:dyDescent="0.25">
      <c r="A30" s="43"/>
      <c r="B30" s="44">
        <v>75022</v>
      </c>
      <c r="C30" s="45" t="s">
        <v>30</v>
      </c>
      <c r="D30" s="22">
        <v>196500</v>
      </c>
      <c r="E30" s="22">
        <v>43475.35</v>
      </c>
      <c r="F30" s="23">
        <f t="shared" si="0"/>
        <v>22.124860050890586</v>
      </c>
      <c r="G30" s="2"/>
      <c r="H30" s="2"/>
    </row>
    <row r="31" spans="1:8" ht="25.5" x14ac:dyDescent="0.25">
      <c r="A31" s="43"/>
      <c r="B31" s="44">
        <v>75023</v>
      </c>
      <c r="C31" s="46" t="s">
        <v>31</v>
      </c>
      <c r="D31" s="22">
        <v>3566921</v>
      </c>
      <c r="E31" s="22">
        <v>946188.99</v>
      </c>
      <c r="F31" s="23">
        <f t="shared" si="0"/>
        <v>26.526771689084228</v>
      </c>
      <c r="G31" s="2"/>
      <c r="H31" s="2"/>
    </row>
    <row r="32" spans="1:8" ht="25.5" x14ac:dyDescent="0.25">
      <c r="A32" s="43"/>
      <c r="B32" s="44">
        <v>75075</v>
      </c>
      <c r="C32" s="46" t="s">
        <v>32</v>
      </c>
      <c r="D32" s="22">
        <v>605148</v>
      </c>
      <c r="E32" s="22">
        <v>101967.33</v>
      </c>
      <c r="F32" s="23">
        <f t="shared" si="0"/>
        <v>16.849982153126177</v>
      </c>
      <c r="G32" s="2"/>
      <c r="H32" s="2"/>
    </row>
    <row r="33" spans="1:8" x14ac:dyDescent="0.25">
      <c r="A33" s="43"/>
      <c r="B33" s="44">
        <v>75095</v>
      </c>
      <c r="C33" s="45" t="s">
        <v>19</v>
      </c>
      <c r="D33" s="22">
        <v>260538</v>
      </c>
      <c r="E33" s="22">
        <v>66530.100000000006</v>
      </c>
      <c r="F33" s="23">
        <f t="shared" si="0"/>
        <v>25.535660824908462</v>
      </c>
      <c r="G33" s="2"/>
      <c r="H33" s="2"/>
    </row>
    <row r="34" spans="1:8" ht="38.25" x14ac:dyDescent="0.25">
      <c r="A34" s="40">
        <v>751</v>
      </c>
      <c r="B34" s="41"/>
      <c r="C34" s="47" t="s">
        <v>33</v>
      </c>
      <c r="D34" s="24">
        <f>D35</f>
        <v>1938</v>
      </c>
      <c r="E34" s="24">
        <f>E35</f>
        <v>297.27999999999997</v>
      </c>
      <c r="F34" s="25">
        <f t="shared" si="0"/>
        <v>15.339525283797729</v>
      </c>
      <c r="G34" s="18"/>
      <c r="H34" s="18"/>
    </row>
    <row r="35" spans="1:8" ht="25.5" x14ac:dyDescent="0.25">
      <c r="A35" s="43"/>
      <c r="B35" s="44">
        <v>75101</v>
      </c>
      <c r="C35" s="46" t="s">
        <v>34</v>
      </c>
      <c r="D35" s="22">
        <v>1938</v>
      </c>
      <c r="E35" s="22">
        <v>297.27999999999997</v>
      </c>
      <c r="F35" s="23">
        <f t="shared" si="0"/>
        <v>15.339525283797729</v>
      </c>
      <c r="G35" s="2"/>
      <c r="H35" s="2"/>
    </row>
    <row r="36" spans="1:8" ht="25.5" x14ac:dyDescent="0.25">
      <c r="A36" s="40">
        <v>754</v>
      </c>
      <c r="B36" s="41"/>
      <c r="C36" s="47" t="s">
        <v>35</v>
      </c>
      <c r="D36" s="24">
        <f>D37+D38+D39</f>
        <v>1386089</v>
      </c>
      <c r="E36" s="24">
        <f>E37+E38+E39</f>
        <v>60326.14</v>
      </c>
      <c r="F36" s="25">
        <f t="shared" si="0"/>
        <v>4.3522558796729509</v>
      </c>
      <c r="G36" s="18"/>
      <c r="H36" s="18"/>
    </row>
    <row r="37" spans="1:8" x14ac:dyDescent="0.25">
      <c r="A37" s="43"/>
      <c r="B37" s="44">
        <v>75404</v>
      </c>
      <c r="C37" s="45" t="s">
        <v>36</v>
      </c>
      <c r="D37" s="22">
        <v>35000</v>
      </c>
      <c r="E37" s="22">
        <v>4000</v>
      </c>
      <c r="F37" s="23">
        <f t="shared" si="0"/>
        <v>11.428571428571429</v>
      </c>
      <c r="G37" s="2"/>
      <c r="H37" s="2"/>
    </row>
    <row r="38" spans="1:8" x14ac:dyDescent="0.25">
      <c r="A38" s="43"/>
      <c r="B38" s="44">
        <v>75412</v>
      </c>
      <c r="C38" s="45" t="s">
        <v>37</v>
      </c>
      <c r="D38" s="22">
        <v>1347589</v>
      </c>
      <c r="E38" s="22">
        <v>56326.14</v>
      </c>
      <c r="F38" s="23">
        <f t="shared" si="0"/>
        <v>4.1797714288258518</v>
      </c>
      <c r="G38" s="2"/>
      <c r="H38" s="2"/>
    </row>
    <row r="39" spans="1:8" x14ac:dyDescent="0.25">
      <c r="A39" s="56"/>
      <c r="B39" s="26">
        <v>75414</v>
      </c>
      <c r="C39" s="21" t="s">
        <v>38</v>
      </c>
      <c r="D39" s="58">
        <v>3500</v>
      </c>
      <c r="E39" s="58">
        <v>0</v>
      </c>
      <c r="F39" s="59">
        <f t="shared" si="0"/>
        <v>0</v>
      </c>
      <c r="G39" s="2"/>
      <c r="H39" s="2"/>
    </row>
    <row r="40" spans="1:8" x14ac:dyDescent="0.25">
      <c r="A40" s="34">
        <v>757</v>
      </c>
      <c r="B40" s="37"/>
      <c r="C40" s="35" t="s">
        <v>39</v>
      </c>
      <c r="D40" s="24">
        <f>D41</f>
        <v>1218980</v>
      </c>
      <c r="E40" s="24">
        <f>E41</f>
        <v>67301.45</v>
      </c>
      <c r="F40" s="25">
        <f t="shared" si="0"/>
        <v>5.521128320399022</v>
      </c>
      <c r="G40" s="2"/>
      <c r="H40" s="2"/>
    </row>
    <row r="41" spans="1:8" ht="39" thickBot="1" x14ac:dyDescent="0.3">
      <c r="A41" s="31"/>
      <c r="B41" s="32">
        <v>75702</v>
      </c>
      <c r="C41" s="36" t="s">
        <v>40</v>
      </c>
      <c r="D41" s="58">
        <v>1218980</v>
      </c>
      <c r="E41" s="58">
        <v>67301.45</v>
      </c>
      <c r="F41" s="59">
        <f t="shared" si="0"/>
        <v>5.521128320399022</v>
      </c>
      <c r="G41" s="2"/>
      <c r="H41" s="2"/>
    </row>
    <row r="42" spans="1:8" x14ac:dyDescent="0.25">
      <c r="A42" s="53"/>
      <c r="B42" s="53"/>
      <c r="C42" s="76"/>
      <c r="D42" s="55"/>
      <c r="E42" s="55"/>
      <c r="F42" s="55"/>
      <c r="G42" s="2"/>
      <c r="H42" s="2"/>
    </row>
    <row r="43" spans="1:8" ht="15.75" thickBot="1" x14ac:dyDescent="0.3">
      <c r="A43" s="60"/>
      <c r="B43" s="60"/>
      <c r="C43" s="77"/>
      <c r="D43" s="62"/>
      <c r="E43" s="62"/>
      <c r="F43" s="62"/>
      <c r="G43" s="2"/>
      <c r="H43" s="2"/>
    </row>
    <row r="44" spans="1:8" x14ac:dyDescent="0.25">
      <c r="A44" s="71">
        <v>1</v>
      </c>
      <c r="B44" s="72">
        <v>2</v>
      </c>
      <c r="C44" s="78">
        <v>3</v>
      </c>
      <c r="D44" s="74">
        <v>4</v>
      </c>
      <c r="E44" s="74">
        <v>5</v>
      </c>
      <c r="F44" s="75">
        <v>6</v>
      </c>
      <c r="G44" s="2"/>
      <c r="H44" s="2"/>
    </row>
    <row r="45" spans="1:8" x14ac:dyDescent="0.25">
      <c r="A45" s="40">
        <v>758</v>
      </c>
      <c r="B45" s="41"/>
      <c r="C45" s="42" t="s">
        <v>41</v>
      </c>
      <c r="D45" s="24">
        <f>D46+D47+D48</f>
        <v>900832</v>
      </c>
      <c r="E45" s="24">
        <f>E46+E47+E48</f>
        <v>123476</v>
      </c>
      <c r="F45" s="25">
        <f t="shared" ref="F45:F79" si="1">E45/D45*100</f>
        <v>13.706884302511458</v>
      </c>
      <c r="G45" s="18"/>
      <c r="H45" s="18"/>
    </row>
    <row r="46" spans="1:8" x14ac:dyDescent="0.25">
      <c r="A46" s="43"/>
      <c r="B46" s="44">
        <v>75814</v>
      </c>
      <c r="C46" s="45" t="s">
        <v>42</v>
      </c>
      <c r="D46" s="22">
        <v>20000</v>
      </c>
      <c r="E46" s="22">
        <v>2400</v>
      </c>
      <c r="F46" s="23">
        <f t="shared" si="1"/>
        <v>12</v>
      </c>
      <c r="G46" s="2"/>
      <c r="H46" s="2"/>
    </row>
    <row r="47" spans="1:8" x14ac:dyDescent="0.25">
      <c r="A47" s="43"/>
      <c r="B47" s="44">
        <v>75818</v>
      </c>
      <c r="C47" s="45" t="s">
        <v>43</v>
      </c>
      <c r="D47" s="22">
        <v>396543</v>
      </c>
      <c r="E47" s="22">
        <v>0</v>
      </c>
      <c r="F47" s="23">
        <f t="shared" si="1"/>
        <v>0</v>
      </c>
      <c r="G47" s="2"/>
      <c r="H47" s="2"/>
    </row>
    <row r="48" spans="1:8" ht="25.5" x14ac:dyDescent="0.25">
      <c r="A48" s="43"/>
      <c r="B48" s="44">
        <v>75831</v>
      </c>
      <c r="C48" s="46" t="s">
        <v>44</v>
      </c>
      <c r="D48" s="22">
        <v>484289</v>
      </c>
      <c r="E48" s="22">
        <v>121076</v>
      </c>
      <c r="F48" s="23">
        <f t="shared" si="1"/>
        <v>25.000774331029614</v>
      </c>
      <c r="G48" s="2"/>
      <c r="H48" s="2"/>
    </row>
    <row r="49" spans="1:8" x14ac:dyDescent="0.25">
      <c r="A49" s="40">
        <v>801</v>
      </c>
      <c r="B49" s="41"/>
      <c r="C49" s="42" t="s">
        <v>45</v>
      </c>
      <c r="D49" s="24">
        <f>D50+D51+D52+D53+D54+D55+D56+D57</f>
        <v>16156289</v>
      </c>
      <c r="E49" s="24">
        <f>E50+E51+E52+E53+E54+E55+E56+E57</f>
        <v>3998586.66</v>
      </c>
      <c r="F49" s="25">
        <f t="shared" si="1"/>
        <v>24.749412813796535</v>
      </c>
      <c r="G49" s="18"/>
      <c r="H49" s="18"/>
    </row>
    <row r="50" spans="1:8" x14ac:dyDescent="0.25">
      <c r="A50" s="43"/>
      <c r="B50" s="44">
        <v>80101</v>
      </c>
      <c r="C50" s="45" t="s">
        <v>46</v>
      </c>
      <c r="D50" s="22">
        <v>8115770</v>
      </c>
      <c r="E50" s="22">
        <v>1981917.29</v>
      </c>
      <c r="F50" s="23">
        <f t="shared" si="1"/>
        <v>24.420569952080946</v>
      </c>
      <c r="G50" s="2"/>
      <c r="H50" s="2"/>
    </row>
    <row r="51" spans="1:8" ht="25.5" x14ac:dyDescent="0.25">
      <c r="A51" s="43"/>
      <c r="B51" s="44">
        <v>80103</v>
      </c>
      <c r="C51" s="46" t="s">
        <v>47</v>
      </c>
      <c r="D51" s="22">
        <v>662950</v>
      </c>
      <c r="E51" s="22">
        <v>142179.71</v>
      </c>
      <c r="F51" s="23">
        <f t="shared" si="1"/>
        <v>21.446520853759708</v>
      </c>
      <c r="G51" s="2"/>
      <c r="H51" s="2"/>
    </row>
    <row r="52" spans="1:8" x14ac:dyDescent="0.25">
      <c r="A52" s="43"/>
      <c r="B52" s="44">
        <v>80104</v>
      </c>
      <c r="C52" s="45" t="s">
        <v>48</v>
      </c>
      <c r="D52" s="22">
        <v>2592425</v>
      </c>
      <c r="E52" s="22">
        <v>659583.74</v>
      </c>
      <c r="F52" s="23">
        <f t="shared" si="1"/>
        <v>25.44273180516312</v>
      </c>
      <c r="G52" s="2"/>
      <c r="H52" s="2"/>
    </row>
    <row r="53" spans="1:8" x14ac:dyDescent="0.25">
      <c r="A53" s="43"/>
      <c r="B53" s="44">
        <v>80110</v>
      </c>
      <c r="C53" s="45" t="s">
        <v>49</v>
      </c>
      <c r="D53" s="22">
        <v>3452400</v>
      </c>
      <c r="E53" s="22">
        <v>862260.04</v>
      </c>
      <c r="F53" s="23">
        <f t="shared" si="1"/>
        <v>24.97567025837099</v>
      </c>
      <c r="G53" s="2"/>
      <c r="H53" s="2"/>
    </row>
    <row r="54" spans="1:8" x14ac:dyDescent="0.25">
      <c r="A54" s="43"/>
      <c r="B54" s="44">
        <v>80113</v>
      </c>
      <c r="C54" s="45" t="s">
        <v>50</v>
      </c>
      <c r="D54" s="22">
        <v>687750</v>
      </c>
      <c r="E54" s="22">
        <v>156018.22</v>
      </c>
      <c r="F54" s="23">
        <f t="shared" si="1"/>
        <v>22.685310069065796</v>
      </c>
      <c r="G54" s="2"/>
      <c r="H54" s="2"/>
    </row>
    <row r="55" spans="1:8" ht="25.5" x14ac:dyDescent="0.25">
      <c r="A55" s="43"/>
      <c r="B55" s="44">
        <v>80114</v>
      </c>
      <c r="C55" s="46" t="s">
        <v>51</v>
      </c>
      <c r="D55" s="22">
        <v>591750</v>
      </c>
      <c r="E55" s="22">
        <v>188680.27</v>
      </c>
      <c r="F55" s="23">
        <f t="shared" si="1"/>
        <v>31.885132234896492</v>
      </c>
      <c r="G55" s="2"/>
      <c r="H55" s="2"/>
    </row>
    <row r="56" spans="1:8" x14ac:dyDescent="0.25">
      <c r="A56" s="43"/>
      <c r="B56" s="44">
        <v>80146</v>
      </c>
      <c r="C56" s="45" t="s">
        <v>52</v>
      </c>
      <c r="D56" s="22">
        <v>34066</v>
      </c>
      <c r="E56" s="22">
        <v>6556.01</v>
      </c>
      <c r="F56" s="23">
        <f t="shared" si="1"/>
        <v>19.245024364468975</v>
      </c>
      <c r="G56" s="2"/>
      <c r="H56" s="2"/>
    </row>
    <row r="57" spans="1:8" x14ac:dyDescent="0.25">
      <c r="A57" s="43"/>
      <c r="B57" s="44">
        <v>80195</v>
      </c>
      <c r="C57" s="45" t="s">
        <v>19</v>
      </c>
      <c r="D57" s="22">
        <v>19178</v>
      </c>
      <c r="E57" s="22">
        <v>1391.38</v>
      </c>
      <c r="F57" s="23">
        <f t="shared" si="1"/>
        <v>7.2550839503597881</v>
      </c>
      <c r="G57" s="2"/>
      <c r="H57" s="2"/>
    </row>
    <row r="58" spans="1:8" x14ac:dyDescent="0.25">
      <c r="A58" s="40">
        <v>851</v>
      </c>
      <c r="B58" s="41"/>
      <c r="C58" s="42" t="s">
        <v>53</v>
      </c>
      <c r="D58" s="24">
        <f>D59+D60+D61</f>
        <v>422500</v>
      </c>
      <c r="E58" s="24">
        <f>E59+E60+E61</f>
        <v>90196.41</v>
      </c>
      <c r="F58" s="25">
        <f t="shared" si="1"/>
        <v>21.348262721893491</v>
      </c>
      <c r="G58" s="18"/>
      <c r="H58" s="18"/>
    </row>
    <row r="59" spans="1:8" x14ac:dyDescent="0.25">
      <c r="A59" s="43"/>
      <c r="B59" s="44">
        <v>85153</v>
      </c>
      <c r="C59" s="45" t="s">
        <v>54</v>
      </c>
      <c r="D59" s="22">
        <v>3780</v>
      </c>
      <c r="E59" s="22">
        <v>0</v>
      </c>
      <c r="F59" s="23">
        <f t="shared" si="1"/>
        <v>0</v>
      </c>
      <c r="G59" s="2"/>
      <c r="H59" s="2"/>
    </row>
    <row r="60" spans="1:8" x14ac:dyDescent="0.25">
      <c r="A60" s="43"/>
      <c r="B60" s="44">
        <v>85154</v>
      </c>
      <c r="C60" s="45" t="s">
        <v>55</v>
      </c>
      <c r="D60" s="22">
        <v>216220</v>
      </c>
      <c r="E60" s="22">
        <v>29364.01</v>
      </c>
      <c r="F60" s="23">
        <f t="shared" si="1"/>
        <v>13.580616964203127</v>
      </c>
      <c r="G60" s="2"/>
      <c r="H60" s="2"/>
    </row>
    <row r="61" spans="1:8" x14ac:dyDescent="0.25">
      <c r="A61" s="43"/>
      <c r="B61" s="44">
        <v>85195</v>
      </c>
      <c r="C61" s="45" t="s">
        <v>19</v>
      </c>
      <c r="D61" s="22">
        <v>202500</v>
      </c>
      <c r="E61" s="22">
        <v>60832.4</v>
      </c>
      <c r="F61" s="23">
        <f t="shared" si="1"/>
        <v>30.040691358024691</v>
      </c>
      <c r="G61" s="2"/>
      <c r="H61" s="2"/>
    </row>
    <row r="62" spans="1:8" x14ac:dyDescent="0.25">
      <c r="A62" s="40">
        <v>852</v>
      </c>
      <c r="B62" s="41"/>
      <c r="C62" s="42" t="s">
        <v>56</v>
      </c>
      <c r="D62" s="24">
        <f>D63+D64+D65+D66+D67+D68+D69+D70+D71+D72+D73</f>
        <v>4974024</v>
      </c>
      <c r="E62" s="24">
        <f>E63+E64+E65+E66+E67+E68+E69+E70+E71+E72+E73</f>
        <v>1206691.3899999999</v>
      </c>
      <c r="F62" s="25">
        <f t="shared" si="1"/>
        <v>24.259862638378905</v>
      </c>
      <c r="G62" s="18"/>
      <c r="H62" s="18"/>
    </row>
    <row r="63" spans="1:8" x14ac:dyDescent="0.25">
      <c r="A63" s="43"/>
      <c r="B63" s="44">
        <v>85202</v>
      </c>
      <c r="C63" s="45" t="s">
        <v>57</v>
      </c>
      <c r="D63" s="22">
        <v>50000</v>
      </c>
      <c r="E63" s="22">
        <v>11862.21</v>
      </c>
      <c r="F63" s="23">
        <f t="shared" si="1"/>
        <v>23.724419999999999</v>
      </c>
      <c r="G63" s="2"/>
      <c r="H63" s="2"/>
    </row>
    <row r="64" spans="1:8" s="1" customFormat="1" x14ac:dyDescent="0.25">
      <c r="A64" s="43"/>
      <c r="B64" s="44">
        <v>85204</v>
      </c>
      <c r="C64" s="87" t="s">
        <v>89</v>
      </c>
      <c r="D64" s="22">
        <v>2160</v>
      </c>
      <c r="E64" s="22">
        <v>168</v>
      </c>
      <c r="F64" s="23">
        <f t="shared" si="1"/>
        <v>7.7777777777777777</v>
      </c>
      <c r="G64" s="2"/>
      <c r="H64" s="2"/>
    </row>
    <row r="65" spans="1:8" s="1" customFormat="1" ht="25.5" x14ac:dyDescent="0.25">
      <c r="A65" s="43"/>
      <c r="B65" s="44">
        <v>85205</v>
      </c>
      <c r="C65" s="88" t="s">
        <v>90</v>
      </c>
      <c r="D65" s="22">
        <v>5000</v>
      </c>
      <c r="E65" s="22">
        <v>903.25</v>
      </c>
      <c r="F65" s="23">
        <f t="shared" si="1"/>
        <v>18.065000000000001</v>
      </c>
      <c r="G65" s="2"/>
      <c r="H65" s="2"/>
    </row>
    <row r="66" spans="1:8" ht="51" x14ac:dyDescent="0.25">
      <c r="A66" s="43"/>
      <c r="B66" s="44">
        <v>85212</v>
      </c>
      <c r="C66" s="46" t="s">
        <v>58</v>
      </c>
      <c r="D66" s="22">
        <v>2853385</v>
      </c>
      <c r="E66" s="22">
        <v>691676.54</v>
      </c>
      <c r="F66" s="23">
        <f t="shared" si="1"/>
        <v>24.24056129824752</v>
      </c>
      <c r="G66" s="2"/>
      <c r="H66" s="2"/>
    </row>
    <row r="67" spans="1:8" ht="76.5" x14ac:dyDescent="0.25">
      <c r="A67" s="43"/>
      <c r="B67" s="44">
        <v>85213</v>
      </c>
      <c r="C67" s="46" t="s">
        <v>59</v>
      </c>
      <c r="D67" s="22">
        <v>14900</v>
      </c>
      <c r="E67" s="22">
        <v>3330.95</v>
      </c>
      <c r="F67" s="23">
        <f t="shared" si="1"/>
        <v>22.355369127516777</v>
      </c>
      <c r="G67" s="2"/>
      <c r="H67" s="2"/>
    </row>
    <row r="68" spans="1:8" ht="25.5" x14ac:dyDescent="0.25">
      <c r="A68" s="43"/>
      <c r="B68" s="44">
        <v>85214</v>
      </c>
      <c r="C68" s="46" t="s">
        <v>60</v>
      </c>
      <c r="D68" s="22">
        <v>352007</v>
      </c>
      <c r="E68" s="22">
        <v>112378.1</v>
      </c>
      <c r="F68" s="23">
        <f t="shared" si="1"/>
        <v>31.924961719511263</v>
      </c>
      <c r="G68" s="2"/>
      <c r="H68" s="2"/>
    </row>
    <row r="69" spans="1:8" x14ac:dyDescent="0.25">
      <c r="A69" s="43"/>
      <c r="B69" s="44">
        <v>85215</v>
      </c>
      <c r="C69" s="45" t="s">
        <v>61</v>
      </c>
      <c r="D69" s="22">
        <v>35000</v>
      </c>
      <c r="E69" s="22">
        <v>5668.23</v>
      </c>
      <c r="F69" s="23">
        <f t="shared" si="1"/>
        <v>16.194942857142856</v>
      </c>
      <c r="G69" s="2"/>
      <c r="H69" s="2"/>
    </row>
    <row r="70" spans="1:8" x14ac:dyDescent="0.25">
      <c r="A70" s="43"/>
      <c r="B70" s="44">
        <v>85216</v>
      </c>
      <c r="C70" s="45" t="s">
        <v>62</v>
      </c>
      <c r="D70" s="22">
        <v>98000</v>
      </c>
      <c r="E70" s="22">
        <v>37337.83</v>
      </c>
      <c r="F70" s="23">
        <f t="shared" si="1"/>
        <v>38.099826530612248</v>
      </c>
      <c r="G70" s="2"/>
      <c r="H70" s="2"/>
    </row>
    <row r="71" spans="1:8" x14ac:dyDescent="0.25">
      <c r="A71" s="43"/>
      <c r="B71" s="44">
        <v>85219</v>
      </c>
      <c r="C71" s="45" t="s">
        <v>63</v>
      </c>
      <c r="D71" s="22">
        <v>929931</v>
      </c>
      <c r="E71" s="22">
        <v>216885.74</v>
      </c>
      <c r="F71" s="23">
        <f t="shared" si="1"/>
        <v>23.322777711464614</v>
      </c>
      <c r="G71" s="2"/>
      <c r="H71" s="2"/>
    </row>
    <row r="72" spans="1:8" ht="25.5" x14ac:dyDescent="0.25">
      <c r="A72" s="43"/>
      <c r="B72" s="44">
        <v>85228</v>
      </c>
      <c r="C72" s="46" t="s">
        <v>64</v>
      </c>
      <c r="D72" s="22">
        <v>220441</v>
      </c>
      <c r="E72" s="22">
        <v>54830.5</v>
      </c>
      <c r="F72" s="23">
        <f t="shared" si="1"/>
        <v>24.873095295339795</v>
      </c>
      <c r="G72" s="2"/>
      <c r="H72" s="2"/>
    </row>
    <row r="73" spans="1:8" x14ac:dyDescent="0.25">
      <c r="A73" s="56"/>
      <c r="B73" s="26">
        <v>85295</v>
      </c>
      <c r="C73" s="21" t="s">
        <v>19</v>
      </c>
      <c r="D73" s="58">
        <v>413200</v>
      </c>
      <c r="E73" s="58">
        <v>71650.039999999994</v>
      </c>
      <c r="F73" s="59">
        <f t="shared" si="1"/>
        <v>17.340280735721201</v>
      </c>
      <c r="G73" s="2"/>
      <c r="H73" s="2"/>
    </row>
    <row r="74" spans="1:8" ht="25.5" x14ac:dyDescent="0.25">
      <c r="A74" s="34">
        <v>853</v>
      </c>
      <c r="B74" s="37"/>
      <c r="C74" s="63" t="s">
        <v>65</v>
      </c>
      <c r="D74" s="24">
        <f>D75+D76</f>
        <v>522604</v>
      </c>
      <c r="E74" s="24">
        <f>E75+E76</f>
        <v>131377.75</v>
      </c>
      <c r="F74" s="25">
        <f t="shared" si="1"/>
        <v>25.139063229519863</v>
      </c>
      <c r="G74" s="2"/>
      <c r="H74" s="2"/>
    </row>
    <row r="75" spans="1:8" x14ac:dyDescent="0.25">
      <c r="A75" s="79"/>
      <c r="B75" s="80">
        <v>85305</v>
      </c>
      <c r="C75" s="81" t="s">
        <v>66</v>
      </c>
      <c r="D75" s="82">
        <v>20000</v>
      </c>
      <c r="E75" s="82">
        <v>4200</v>
      </c>
      <c r="F75" s="83">
        <f t="shared" si="1"/>
        <v>21</v>
      </c>
      <c r="G75" s="2"/>
      <c r="H75" s="2"/>
    </row>
    <row r="76" spans="1:8" x14ac:dyDescent="0.25">
      <c r="A76" s="56"/>
      <c r="B76" s="26">
        <v>85395</v>
      </c>
      <c r="C76" s="21" t="s">
        <v>19</v>
      </c>
      <c r="D76" s="58">
        <v>502604</v>
      </c>
      <c r="E76" s="58">
        <v>127177.75</v>
      </c>
      <c r="F76" s="59">
        <f t="shared" si="1"/>
        <v>25.303767976379017</v>
      </c>
      <c r="G76" s="2"/>
      <c r="H76" s="2"/>
    </row>
    <row r="77" spans="1:8" x14ac:dyDescent="0.25">
      <c r="A77" s="34">
        <v>854</v>
      </c>
      <c r="B77" s="37"/>
      <c r="C77" s="35" t="s">
        <v>67</v>
      </c>
      <c r="D77" s="24">
        <f>D78+D79</f>
        <v>323920</v>
      </c>
      <c r="E77" s="24">
        <f>E78+E79</f>
        <v>76696.44</v>
      </c>
      <c r="F77" s="25">
        <f t="shared" si="1"/>
        <v>23.677587058532971</v>
      </c>
      <c r="G77" s="18"/>
      <c r="H77" s="18"/>
    </row>
    <row r="78" spans="1:8" x14ac:dyDescent="0.25">
      <c r="A78" s="38"/>
      <c r="B78" s="39">
        <v>85401</v>
      </c>
      <c r="C78" s="30" t="s">
        <v>68</v>
      </c>
      <c r="D78" s="22">
        <v>280920</v>
      </c>
      <c r="E78" s="22">
        <v>61666.44</v>
      </c>
      <c r="F78" s="23">
        <f t="shared" si="1"/>
        <v>21.951601879538661</v>
      </c>
      <c r="G78" s="2"/>
      <c r="H78" s="2"/>
    </row>
    <row r="79" spans="1:8" ht="15.75" thickBot="1" x14ac:dyDescent="0.3">
      <c r="A79" s="48"/>
      <c r="B79" s="49">
        <v>85415</v>
      </c>
      <c r="C79" s="50" t="s">
        <v>69</v>
      </c>
      <c r="D79" s="51">
        <v>43000</v>
      </c>
      <c r="E79" s="51">
        <v>15030</v>
      </c>
      <c r="F79" s="52">
        <f t="shared" si="1"/>
        <v>34.95348837209302</v>
      </c>
      <c r="G79" s="2"/>
      <c r="H79" s="2"/>
    </row>
    <row r="80" spans="1:8" s="1" customFormat="1" x14ac:dyDescent="0.25">
      <c r="A80" s="53"/>
      <c r="B80" s="53"/>
      <c r="C80" s="54"/>
      <c r="D80" s="55"/>
      <c r="E80" s="55"/>
      <c r="F80" s="55"/>
      <c r="G80" s="2"/>
      <c r="H80" s="2"/>
    </row>
    <row r="81" spans="1:8" s="1" customFormat="1" x14ac:dyDescent="0.25">
      <c r="A81" s="89"/>
      <c r="B81" s="89"/>
      <c r="C81" s="90"/>
      <c r="D81" s="91"/>
      <c r="E81" s="91"/>
      <c r="F81" s="91"/>
      <c r="G81" s="2"/>
      <c r="H81" s="2"/>
    </row>
    <row r="82" spans="1:8" s="1" customFormat="1" ht="15.75" thickBot="1" x14ac:dyDescent="0.3">
      <c r="A82" s="60"/>
      <c r="B82" s="60"/>
      <c r="C82" s="61"/>
      <c r="D82" s="62"/>
      <c r="E82" s="62"/>
      <c r="F82" s="62"/>
      <c r="G82" s="2"/>
      <c r="H82" s="2"/>
    </row>
    <row r="83" spans="1:8" s="1" customFormat="1" x14ac:dyDescent="0.25">
      <c r="A83" s="71">
        <v>1</v>
      </c>
      <c r="B83" s="72">
        <v>2</v>
      </c>
      <c r="C83" s="73">
        <v>3</v>
      </c>
      <c r="D83" s="74">
        <v>4</v>
      </c>
      <c r="E83" s="74">
        <v>5</v>
      </c>
      <c r="F83" s="75">
        <v>6</v>
      </c>
      <c r="G83" s="2"/>
      <c r="H83" s="2"/>
    </row>
    <row r="84" spans="1:8" ht="25.5" x14ac:dyDescent="0.25">
      <c r="A84" s="34">
        <v>900</v>
      </c>
      <c r="B84" s="37"/>
      <c r="C84" s="63" t="s">
        <v>70</v>
      </c>
      <c r="D84" s="24">
        <f>D85+D86+D87+D88+D89+D90+D91+D92</f>
        <v>5750805</v>
      </c>
      <c r="E84" s="24">
        <f>E85+E86+E87+E88+E89+E90+E91+E92</f>
        <v>618028.03999999992</v>
      </c>
      <c r="F84" s="25">
        <f t="shared" ref="F84:F100" si="2">E84/D84*100</f>
        <v>10.746809185844414</v>
      </c>
      <c r="G84" s="18"/>
      <c r="H84" s="18"/>
    </row>
    <row r="85" spans="1:8" x14ac:dyDescent="0.25">
      <c r="A85" s="43"/>
      <c r="B85" s="44">
        <v>90001</v>
      </c>
      <c r="C85" s="45" t="s">
        <v>71</v>
      </c>
      <c r="D85" s="22">
        <v>1159167</v>
      </c>
      <c r="E85" s="22">
        <v>0</v>
      </c>
      <c r="F85" s="23">
        <f t="shared" si="2"/>
        <v>0</v>
      </c>
      <c r="G85" s="2"/>
      <c r="H85" s="2"/>
    </row>
    <row r="86" spans="1:8" x14ac:dyDescent="0.25">
      <c r="A86" s="56"/>
      <c r="B86" s="26">
        <v>90002</v>
      </c>
      <c r="C86" s="21" t="s">
        <v>72</v>
      </c>
      <c r="D86" s="58">
        <v>1304332</v>
      </c>
      <c r="E86" s="58">
        <v>36952.980000000003</v>
      </c>
      <c r="F86" s="59">
        <f t="shared" si="2"/>
        <v>2.8330961749002554</v>
      </c>
      <c r="G86" s="2"/>
      <c r="H86" s="2"/>
    </row>
    <row r="87" spans="1:8" x14ac:dyDescent="0.25">
      <c r="A87" s="38"/>
      <c r="B87" s="39">
        <v>90003</v>
      </c>
      <c r="C87" s="30" t="s">
        <v>73</v>
      </c>
      <c r="D87" s="22">
        <v>304000</v>
      </c>
      <c r="E87" s="22">
        <v>39539.440000000002</v>
      </c>
      <c r="F87" s="23">
        <f t="shared" si="2"/>
        <v>13.006394736842106</v>
      </c>
      <c r="G87" s="2"/>
      <c r="H87" s="2"/>
    </row>
    <row r="88" spans="1:8" x14ac:dyDescent="0.25">
      <c r="A88" s="43"/>
      <c r="B88" s="44">
        <v>90004</v>
      </c>
      <c r="C88" s="45" t="s">
        <v>74</v>
      </c>
      <c r="D88" s="22">
        <v>254600</v>
      </c>
      <c r="E88" s="22">
        <v>6302.59</v>
      </c>
      <c r="F88" s="23">
        <f t="shared" si="2"/>
        <v>2.4754870384917518</v>
      </c>
      <c r="G88" s="2"/>
      <c r="H88" s="2"/>
    </row>
    <row r="89" spans="1:8" ht="25.5" x14ac:dyDescent="0.25">
      <c r="A89" s="43"/>
      <c r="B89" s="44">
        <v>90005</v>
      </c>
      <c r="C89" s="46" t="s">
        <v>75</v>
      </c>
      <c r="D89" s="22">
        <v>368050</v>
      </c>
      <c r="E89" s="22">
        <v>0</v>
      </c>
      <c r="F89" s="23">
        <f t="shared" si="2"/>
        <v>0</v>
      </c>
      <c r="G89" s="2"/>
      <c r="H89" s="2"/>
    </row>
    <row r="90" spans="1:8" x14ac:dyDescent="0.25">
      <c r="A90" s="43"/>
      <c r="B90" s="44">
        <v>90015</v>
      </c>
      <c r="C90" s="45" t="s">
        <v>76</v>
      </c>
      <c r="D90" s="64">
        <v>836000</v>
      </c>
      <c r="E90" s="64">
        <v>167141.45000000001</v>
      </c>
      <c r="F90" s="65">
        <f t="shared" si="2"/>
        <v>19.992996411483254</v>
      </c>
      <c r="G90" s="2"/>
      <c r="H90" s="2"/>
    </row>
    <row r="91" spans="1:8" x14ac:dyDescent="0.25">
      <c r="A91" s="31"/>
      <c r="B91" s="32">
        <v>90017</v>
      </c>
      <c r="C91" s="33" t="s">
        <v>77</v>
      </c>
      <c r="D91" s="58">
        <v>1400000</v>
      </c>
      <c r="E91" s="58">
        <v>350000</v>
      </c>
      <c r="F91" s="59">
        <f t="shared" si="2"/>
        <v>25</v>
      </c>
      <c r="G91" s="2"/>
      <c r="H91" s="2"/>
    </row>
    <row r="92" spans="1:8" x14ac:dyDescent="0.25">
      <c r="A92" s="38"/>
      <c r="B92" s="39">
        <v>90095</v>
      </c>
      <c r="C92" s="30" t="s">
        <v>19</v>
      </c>
      <c r="D92" s="22">
        <v>124656</v>
      </c>
      <c r="E92" s="22">
        <v>18091.580000000002</v>
      </c>
      <c r="F92" s="23">
        <f t="shared" si="2"/>
        <v>14.513204338339111</v>
      </c>
      <c r="G92" s="2"/>
      <c r="H92" s="2"/>
    </row>
    <row r="93" spans="1:8" ht="25.5" x14ac:dyDescent="0.25">
      <c r="A93" s="40">
        <v>921</v>
      </c>
      <c r="B93" s="41"/>
      <c r="C93" s="47" t="s">
        <v>78</v>
      </c>
      <c r="D93" s="24">
        <f>D94+D95+D96</f>
        <v>1699736</v>
      </c>
      <c r="E93" s="24">
        <f>E94+E95+E96</f>
        <v>452500</v>
      </c>
      <c r="F93" s="25">
        <f t="shared" si="2"/>
        <v>26.621781264855247</v>
      </c>
      <c r="G93" s="18"/>
      <c r="H93" s="18"/>
    </row>
    <row r="94" spans="1:8" x14ac:dyDescent="0.25">
      <c r="A94" s="43"/>
      <c r="B94" s="44">
        <v>92109</v>
      </c>
      <c r="C94" s="45" t="s">
        <v>79</v>
      </c>
      <c r="D94" s="22">
        <v>1394736</v>
      </c>
      <c r="E94" s="22">
        <v>379500</v>
      </c>
      <c r="F94" s="23">
        <f t="shared" si="2"/>
        <v>27.209450390611558</v>
      </c>
      <c r="G94" s="2"/>
      <c r="H94" s="2"/>
    </row>
    <row r="95" spans="1:8" x14ac:dyDescent="0.25">
      <c r="A95" s="43"/>
      <c r="B95" s="44">
        <v>92116</v>
      </c>
      <c r="C95" s="45" t="s">
        <v>80</v>
      </c>
      <c r="D95" s="22">
        <v>300000</v>
      </c>
      <c r="E95" s="22">
        <v>73000</v>
      </c>
      <c r="F95" s="23">
        <f t="shared" si="2"/>
        <v>24.333333333333336</v>
      </c>
      <c r="G95" s="2"/>
      <c r="H95" s="2"/>
    </row>
    <row r="96" spans="1:8" s="1" customFormat="1" x14ac:dyDescent="0.25">
      <c r="A96" s="43"/>
      <c r="B96" s="44">
        <v>92120</v>
      </c>
      <c r="C96" s="87" t="s">
        <v>91</v>
      </c>
      <c r="D96" s="22">
        <v>5000</v>
      </c>
      <c r="E96" s="22">
        <v>0</v>
      </c>
      <c r="F96" s="23">
        <f t="shared" si="2"/>
        <v>0</v>
      </c>
      <c r="G96" s="2"/>
      <c r="H96" s="2"/>
    </row>
    <row r="97" spans="1:8" x14ac:dyDescent="0.25">
      <c r="A97" s="40">
        <v>926</v>
      </c>
      <c r="B97" s="41"/>
      <c r="C97" s="42" t="s">
        <v>81</v>
      </c>
      <c r="D97" s="24">
        <f>D98+D99</f>
        <v>4345646</v>
      </c>
      <c r="E97" s="24">
        <f>E98+E99</f>
        <v>997135.07000000007</v>
      </c>
      <c r="F97" s="25">
        <f t="shared" si="2"/>
        <v>22.945611998768424</v>
      </c>
      <c r="G97" s="18"/>
      <c r="H97" s="18"/>
    </row>
    <row r="98" spans="1:8" x14ac:dyDescent="0.25">
      <c r="A98" s="43"/>
      <c r="B98" s="44">
        <v>92604</v>
      </c>
      <c r="C98" s="45" t="s">
        <v>82</v>
      </c>
      <c r="D98" s="22">
        <v>3897326</v>
      </c>
      <c r="E98" s="22">
        <v>798281.27</v>
      </c>
      <c r="F98" s="23">
        <f t="shared" si="2"/>
        <v>20.482794356951409</v>
      </c>
      <c r="G98" s="2"/>
      <c r="H98" s="2"/>
    </row>
    <row r="99" spans="1:8" x14ac:dyDescent="0.25">
      <c r="A99" s="43"/>
      <c r="B99" s="44">
        <v>92605</v>
      </c>
      <c r="C99" s="45" t="s">
        <v>83</v>
      </c>
      <c r="D99" s="22">
        <v>448320</v>
      </c>
      <c r="E99" s="22">
        <v>198853.8</v>
      </c>
      <c r="F99" s="23">
        <f t="shared" si="2"/>
        <v>44.355326552462529</v>
      </c>
      <c r="G99" s="2"/>
      <c r="H99" s="2"/>
    </row>
    <row r="100" spans="1:8" ht="15.75" thickBot="1" x14ac:dyDescent="0.3">
      <c r="A100" s="98" t="s">
        <v>84</v>
      </c>
      <c r="B100" s="99"/>
      <c r="C100" s="99"/>
      <c r="D100" s="66">
        <f>D97+D93+D84+D77+D74+D62+D58+D49+D45+D40+D36+D34+D28+D26+D23+D20+D17+D15+D12+D10</f>
        <v>51926685</v>
      </c>
      <c r="E100" s="66">
        <f>E97+E93+E84+E77+E74+E62+E58+E49+E45+E40+E36+E34+E28+E26+E23+E20+E17+E15+E12+E10</f>
        <v>10912567.870000001</v>
      </c>
      <c r="F100" s="67">
        <f t="shared" si="2"/>
        <v>21.015337046838251</v>
      </c>
      <c r="G100" s="2"/>
      <c r="H100" s="2"/>
    </row>
    <row r="101" spans="1:8" x14ac:dyDescent="0.25">
      <c r="A101" s="2"/>
      <c r="B101" s="2"/>
      <c r="C101" s="68"/>
      <c r="D101" s="18"/>
      <c r="E101" s="18"/>
      <c r="F101" s="18"/>
      <c r="G101" s="2"/>
      <c r="H101" s="2"/>
    </row>
    <row r="102" spans="1:8" x14ac:dyDescent="0.25">
      <c r="A102" s="69"/>
      <c r="B102" s="69"/>
      <c r="C102" s="68"/>
      <c r="D102" s="18"/>
      <c r="E102" s="18"/>
      <c r="F102" s="18"/>
      <c r="G102" s="2"/>
      <c r="H102" s="2"/>
    </row>
    <row r="103" spans="1:8" x14ac:dyDescent="0.25">
      <c r="A103" s="2"/>
      <c r="B103" s="2"/>
      <c r="C103" s="68"/>
      <c r="D103" s="70"/>
      <c r="E103" s="70"/>
      <c r="F103" s="18"/>
      <c r="G103" s="2"/>
      <c r="H103" s="2"/>
    </row>
    <row r="104" spans="1:8" x14ac:dyDescent="0.25">
      <c r="A104" s="2"/>
      <c r="B104" s="2"/>
      <c r="C104" s="68"/>
      <c r="D104" s="18"/>
      <c r="E104" s="18"/>
      <c r="F104" s="18"/>
      <c r="G104" s="2"/>
      <c r="H104" s="2"/>
    </row>
    <row r="105" spans="1:8" x14ac:dyDescent="0.25">
      <c r="A105" s="2"/>
      <c r="B105" s="2"/>
      <c r="C105" s="68"/>
      <c r="D105" s="18"/>
      <c r="E105" s="18"/>
      <c r="F105" s="18"/>
      <c r="G105" s="2"/>
      <c r="H105" s="2"/>
    </row>
    <row r="106" spans="1:8" x14ac:dyDescent="0.25">
      <c r="A106" s="2"/>
      <c r="B106" s="2"/>
      <c r="C106" s="68"/>
      <c r="D106" s="18"/>
      <c r="E106" s="18"/>
      <c r="F106" s="18"/>
      <c r="G106" s="2"/>
      <c r="H106" s="2"/>
    </row>
    <row r="107" spans="1:8" x14ac:dyDescent="0.25">
      <c r="A107" s="2"/>
      <c r="B107" s="2"/>
      <c r="C107" s="68"/>
      <c r="D107" s="18"/>
      <c r="E107" s="18"/>
      <c r="F107" s="18"/>
      <c r="G107" s="2"/>
      <c r="H107" s="2"/>
    </row>
    <row r="108" spans="1:8" x14ac:dyDescent="0.25">
      <c r="A108" s="2"/>
      <c r="B108" s="2"/>
      <c r="C108" s="68"/>
      <c r="D108" s="18"/>
      <c r="E108" s="18"/>
      <c r="F108" s="18"/>
      <c r="G108" s="2"/>
      <c r="H108" s="2"/>
    </row>
    <row r="109" spans="1:8" x14ac:dyDescent="0.25">
      <c r="A109" s="2"/>
      <c r="B109" s="2"/>
      <c r="C109" s="68"/>
      <c r="D109" s="18"/>
      <c r="E109" s="18"/>
      <c r="F109" s="18"/>
      <c r="G109" s="2"/>
      <c r="H109" s="2"/>
    </row>
    <row r="110" spans="1:8" x14ac:dyDescent="0.25">
      <c r="A110" s="1"/>
      <c r="B110" s="1"/>
      <c r="C110" s="68"/>
      <c r="D110" s="18"/>
      <c r="E110" s="18"/>
      <c r="F110" s="18"/>
      <c r="G110" s="1"/>
      <c r="H110" s="1"/>
    </row>
    <row r="111" spans="1:8" x14ac:dyDescent="0.25">
      <c r="A111" s="1"/>
      <c r="B111" s="1"/>
      <c r="C111" s="68"/>
      <c r="D111" s="18"/>
      <c r="E111" s="18"/>
      <c r="F111" s="18"/>
      <c r="G111" s="1"/>
      <c r="H111" s="1"/>
    </row>
    <row r="112" spans="1:8" x14ac:dyDescent="0.25">
      <c r="A112" s="1"/>
      <c r="B112" s="1"/>
      <c r="C112" s="68"/>
      <c r="D112" s="18"/>
      <c r="E112" s="18"/>
      <c r="F112" s="18"/>
      <c r="G112" s="1"/>
      <c r="H112" s="1"/>
    </row>
    <row r="113" spans="1:8" x14ac:dyDescent="0.25">
      <c r="A113" s="1"/>
      <c r="B113" s="1"/>
      <c r="C113" s="68"/>
      <c r="D113" s="18"/>
      <c r="E113" s="18"/>
      <c r="F113" s="18"/>
      <c r="G113" s="1"/>
      <c r="H113" s="1"/>
    </row>
    <row r="114" spans="1:8" x14ac:dyDescent="0.25">
      <c r="A114" s="1"/>
      <c r="B114" s="1"/>
      <c r="C114" s="68"/>
      <c r="D114" s="18"/>
      <c r="E114" s="18"/>
      <c r="F114" s="18"/>
      <c r="G114" s="1"/>
      <c r="H114" s="1"/>
    </row>
    <row r="115" spans="1:8" x14ac:dyDescent="0.25">
      <c r="A115" s="1"/>
      <c r="B115" s="1"/>
      <c r="C115" s="68"/>
      <c r="D115" s="18"/>
      <c r="E115" s="18"/>
      <c r="F115" s="18"/>
      <c r="G115" s="1"/>
      <c r="H115" s="1"/>
    </row>
    <row r="116" spans="1:8" x14ac:dyDescent="0.25">
      <c r="A116" s="1"/>
      <c r="B116" s="1"/>
      <c r="C116" s="68"/>
      <c r="D116" s="18"/>
      <c r="E116" s="18"/>
      <c r="F116" s="18"/>
      <c r="G116" s="1"/>
      <c r="H116" s="1"/>
    </row>
    <row r="117" spans="1:8" x14ac:dyDescent="0.25">
      <c r="A117" s="1"/>
      <c r="B117" s="1"/>
      <c r="C117" s="68"/>
      <c r="D117" s="18"/>
      <c r="E117" s="18"/>
      <c r="F117" s="18"/>
      <c r="G117" s="1"/>
      <c r="H117" s="1"/>
    </row>
    <row r="118" spans="1:8" x14ac:dyDescent="0.25">
      <c r="A118" s="1"/>
      <c r="B118" s="1"/>
      <c r="C118" s="68"/>
      <c r="D118" s="18"/>
      <c r="E118" s="18"/>
      <c r="F118" s="18"/>
      <c r="G118" s="1"/>
      <c r="H118" s="1"/>
    </row>
    <row r="119" spans="1:8" x14ac:dyDescent="0.25">
      <c r="A119" s="1"/>
      <c r="B119" s="1"/>
      <c r="C119" s="68"/>
      <c r="D119" s="18"/>
      <c r="E119" s="18"/>
      <c r="F119" s="18"/>
      <c r="G119" s="1"/>
      <c r="H119" s="1"/>
    </row>
    <row r="120" spans="1:8" x14ac:dyDescent="0.25">
      <c r="A120" s="1"/>
      <c r="B120" s="1"/>
      <c r="C120" s="68"/>
      <c r="D120" s="18"/>
      <c r="E120" s="18"/>
      <c r="F120" s="18"/>
      <c r="G120" s="1"/>
      <c r="H120" s="1"/>
    </row>
    <row r="121" spans="1:8" x14ac:dyDescent="0.25">
      <c r="A121" s="1"/>
      <c r="B121" s="1"/>
      <c r="C121" s="68"/>
      <c r="D121" s="18"/>
      <c r="E121" s="18"/>
      <c r="F121" s="18"/>
      <c r="G121" s="1"/>
      <c r="H121" s="1"/>
    </row>
    <row r="122" spans="1:8" x14ac:dyDescent="0.25">
      <c r="A122" s="1"/>
      <c r="B122" s="1"/>
      <c r="C122" s="68"/>
      <c r="D122" s="18"/>
      <c r="E122" s="18"/>
      <c r="F122" s="18"/>
      <c r="G122" s="1"/>
      <c r="H122" s="1"/>
    </row>
    <row r="123" spans="1:8" x14ac:dyDescent="0.25">
      <c r="A123" s="1"/>
      <c r="B123" s="1"/>
      <c r="C123" s="68"/>
      <c r="D123" s="18"/>
      <c r="E123" s="18"/>
      <c r="F123" s="18"/>
      <c r="G123" s="1"/>
      <c r="H123" s="1"/>
    </row>
    <row r="124" spans="1:8" x14ac:dyDescent="0.25">
      <c r="A124" s="1"/>
      <c r="B124" s="1"/>
      <c r="C124" s="68"/>
      <c r="D124" s="18"/>
      <c r="E124" s="18"/>
      <c r="F124" s="18"/>
      <c r="G124" s="1"/>
      <c r="H124" s="1"/>
    </row>
    <row r="125" spans="1:8" x14ac:dyDescent="0.25">
      <c r="A125" s="1"/>
      <c r="B125" s="1"/>
      <c r="C125" s="68"/>
      <c r="D125" s="18"/>
      <c r="E125" s="18"/>
      <c r="F125" s="18"/>
      <c r="G125" s="1"/>
      <c r="H125" s="1"/>
    </row>
    <row r="126" spans="1:8" x14ac:dyDescent="0.25">
      <c r="A126" s="1"/>
      <c r="B126" s="1"/>
      <c r="C126" s="68"/>
      <c r="D126" s="18"/>
      <c r="E126" s="18"/>
      <c r="F126" s="18"/>
      <c r="G126" s="1"/>
      <c r="H126" s="1"/>
    </row>
    <row r="127" spans="1:8" x14ac:dyDescent="0.25">
      <c r="A127" s="1"/>
      <c r="B127" s="1"/>
      <c r="C127" s="68"/>
      <c r="D127" s="18"/>
      <c r="E127" s="18"/>
      <c r="F127" s="18"/>
      <c r="G127" s="1"/>
      <c r="H127" s="1"/>
    </row>
    <row r="128" spans="1:8" x14ac:dyDescent="0.25">
      <c r="A128" s="1"/>
      <c r="B128" s="1"/>
      <c r="C128" s="68"/>
      <c r="D128" s="18"/>
      <c r="E128" s="18"/>
      <c r="F128" s="18"/>
      <c r="G128" s="1"/>
      <c r="H128" s="1"/>
    </row>
    <row r="129" spans="1:8" x14ac:dyDescent="0.25">
      <c r="A129" s="1"/>
      <c r="B129" s="1"/>
      <c r="C129" s="68"/>
      <c r="D129" s="18"/>
      <c r="E129" s="18"/>
      <c r="F129" s="18"/>
      <c r="G129" s="1"/>
      <c r="H129" s="1"/>
    </row>
    <row r="130" spans="1:8" x14ac:dyDescent="0.25">
      <c r="A130" s="1"/>
      <c r="B130" s="1"/>
      <c r="C130" s="68"/>
      <c r="D130" s="18"/>
      <c r="E130" s="18"/>
      <c r="F130" s="18"/>
      <c r="G130" s="1"/>
      <c r="H130" s="1"/>
    </row>
    <row r="131" spans="1:8" x14ac:dyDescent="0.25">
      <c r="A131" s="1"/>
      <c r="B131" s="1"/>
      <c r="C131" s="68"/>
      <c r="D131" s="18"/>
      <c r="E131" s="18"/>
      <c r="F131" s="18"/>
      <c r="G131" s="1"/>
      <c r="H131" s="1"/>
    </row>
    <row r="132" spans="1:8" x14ac:dyDescent="0.25">
      <c r="A132" s="1"/>
      <c r="B132" s="1"/>
      <c r="C132" s="68"/>
      <c r="D132" s="18"/>
      <c r="E132" s="18"/>
      <c r="F132" s="18"/>
      <c r="G132" s="1"/>
      <c r="H132" s="1"/>
    </row>
    <row r="133" spans="1:8" x14ac:dyDescent="0.25">
      <c r="A133" s="1"/>
      <c r="B133" s="1"/>
      <c r="C133" s="68"/>
      <c r="D133" s="18"/>
      <c r="E133" s="18"/>
      <c r="F133" s="18"/>
      <c r="G133" s="1"/>
      <c r="H133" s="1"/>
    </row>
    <row r="134" spans="1:8" x14ac:dyDescent="0.25">
      <c r="A134" s="1"/>
      <c r="B134" s="1"/>
      <c r="C134" s="68"/>
      <c r="D134" s="18"/>
      <c r="E134" s="18"/>
      <c r="F134" s="18"/>
      <c r="G134" s="1"/>
      <c r="H134" s="1"/>
    </row>
    <row r="135" spans="1:8" x14ac:dyDescent="0.25">
      <c r="A135" s="1"/>
      <c r="B135" s="1"/>
      <c r="C135" s="2"/>
      <c r="D135" s="18"/>
      <c r="E135" s="18"/>
      <c r="F135" s="18"/>
      <c r="G135" s="1"/>
      <c r="H135" s="1"/>
    </row>
    <row r="136" spans="1:8" x14ac:dyDescent="0.25">
      <c r="A136" s="1"/>
      <c r="B136" s="1"/>
      <c r="C136" s="2"/>
      <c r="D136" s="18"/>
      <c r="E136" s="18"/>
      <c r="F136" s="18"/>
      <c r="G136" s="1"/>
      <c r="H136" s="1"/>
    </row>
    <row r="137" spans="1:8" x14ac:dyDescent="0.25">
      <c r="A137" s="1"/>
      <c r="B137" s="1"/>
      <c r="C137" s="2"/>
      <c r="D137" s="18"/>
      <c r="E137" s="18"/>
      <c r="F137" s="18"/>
      <c r="G137" s="1"/>
      <c r="H137" s="1"/>
    </row>
    <row r="138" spans="1:8" x14ac:dyDescent="0.25">
      <c r="A138" s="1"/>
      <c r="B138" s="1"/>
      <c r="C138" s="2"/>
      <c r="D138" s="18"/>
      <c r="E138" s="18"/>
      <c r="F138" s="18"/>
      <c r="G138" s="1"/>
      <c r="H138" s="1"/>
    </row>
    <row r="139" spans="1:8" x14ac:dyDescent="0.25">
      <c r="A139" s="1"/>
      <c r="B139" s="1"/>
      <c r="C139" s="2"/>
      <c r="D139" s="18"/>
      <c r="E139" s="18"/>
      <c r="F139" s="18"/>
      <c r="G139" s="1"/>
      <c r="H139" s="1"/>
    </row>
    <row r="140" spans="1:8" x14ac:dyDescent="0.25">
      <c r="A140" s="1"/>
      <c r="B140" s="1"/>
      <c r="C140" s="2"/>
      <c r="D140" s="18"/>
      <c r="E140" s="18"/>
      <c r="F140" s="18"/>
      <c r="G140" s="1"/>
      <c r="H140" s="1"/>
    </row>
    <row r="141" spans="1:8" x14ac:dyDescent="0.25">
      <c r="A141" s="1"/>
      <c r="B141" s="1"/>
      <c r="C141" s="2"/>
      <c r="D141" s="18"/>
      <c r="E141" s="18"/>
      <c r="F141" s="18"/>
      <c r="G141" s="1"/>
      <c r="H141" s="1"/>
    </row>
    <row r="142" spans="1:8" x14ac:dyDescent="0.25">
      <c r="A142" s="1"/>
      <c r="B142" s="1"/>
      <c r="C142" s="1"/>
      <c r="D142" s="18"/>
      <c r="E142" s="18"/>
      <c r="F142" s="18"/>
      <c r="G142" s="1"/>
      <c r="H142" s="1"/>
    </row>
    <row r="143" spans="1:8" x14ac:dyDescent="0.25">
      <c r="A143" s="1"/>
      <c r="B143" s="1"/>
      <c r="C143" s="1"/>
      <c r="D143" s="18"/>
      <c r="E143" s="18"/>
      <c r="F143" s="18"/>
      <c r="G143" s="1"/>
      <c r="H143" s="1"/>
    </row>
    <row r="144" spans="1:8" x14ac:dyDescent="0.25">
      <c r="A144" s="1"/>
      <c r="B144" s="1"/>
      <c r="C144" s="1"/>
      <c r="D144" s="18"/>
      <c r="E144" s="18"/>
      <c r="F144" s="18"/>
      <c r="G144" s="1"/>
      <c r="H144" s="1"/>
    </row>
    <row r="145" spans="1:8" x14ac:dyDescent="0.25">
      <c r="A145" s="1"/>
      <c r="B145" s="1"/>
      <c r="C145" s="1"/>
      <c r="D145" s="18"/>
      <c r="E145" s="18"/>
      <c r="F145" s="18"/>
      <c r="G145" s="1"/>
      <c r="H145" s="1"/>
    </row>
    <row r="146" spans="1:8" x14ac:dyDescent="0.25">
      <c r="A146" s="1"/>
      <c r="B146" s="1"/>
      <c r="C146" s="1"/>
      <c r="D146" s="18"/>
      <c r="E146" s="18"/>
      <c r="F146" s="18"/>
      <c r="G146" s="1"/>
      <c r="H146" s="1"/>
    </row>
    <row r="147" spans="1:8" x14ac:dyDescent="0.25">
      <c r="C147" s="1"/>
      <c r="D147" s="18"/>
      <c r="E147" s="18"/>
      <c r="F147" s="18"/>
    </row>
    <row r="148" spans="1:8" x14ac:dyDescent="0.25">
      <c r="C148" s="1"/>
      <c r="D148" s="18"/>
      <c r="E148" s="18"/>
      <c r="F148" s="18"/>
    </row>
    <row r="149" spans="1:8" x14ac:dyDescent="0.25">
      <c r="C149" s="1"/>
      <c r="D149" s="18"/>
      <c r="E149" s="18"/>
      <c r="F149" s="18"/>
    </row>
    <row r="150" spans="1:8" x14ac:dyDescent="0.25">
      <c r="C150" s="1"/>
      <c r="D150" s="18"/>
      <c r="E150" s="18"/>
      <c r="F150" s="18"/>
    </row>
    <row r="151" spans="1:8" x14ac:dyDescent="0.25">
      <c r="C151" s="1"/>
      <c r="D151" s="18"/>
      <c r="E151" s="18"/>
      <c r="F151" s="18"/>
    </row>
    <row r="152" spans="1:8" x14ac:dyDescent="0.25">
      <c r="C152" s="1"/>
      <c r="D152" s="18"/>
      <c r="E152" s="18"/>
      <c r="F152" s="18"/>
    </row>
    <row r="153" spans="1:8" x14ac:dyDescent="0.25">
      <c r="C153" s="1"/>
      <c r="D153" s="18"/>
      <c r="E153" s="18"/>
      <c r="F153" s="18"/>
    </row>
    <row r="154" spans="1:8" x14ac:dyDescent="0.25">
      <c r="C154" s="1"/>
      <c r="D154" s="18"/>
      <c r="E154" s="18"/>
      <c r="F154" s="18"/>
    </row>
    <row r="155" spans="1:8" x14ac:dyDescent="0.25">
      <c r="C155" s="1"/>
      <c r="D155" s="18"/>
      <c r="E155" s="18"/>
      <c r="F155" s="18"/>
    </row>
    <row r="156" spans="1:8" x14ac:dyDescent="0.25">
      <c r="C156" s="1"/>
      <c r="D156" s="18"/>
      <c r="E156" s="18"/>
      <c r="F156" s="18"/>
    </row>
    <row r="157" spans="1:8" x14ac:dyDescent="0.25">
      <c r="C157" s="1"/>
      <c r="D157" s="18"/>
      <c r="E157" s="18"/>
      <c r="F157" s="18"/>
    </row>
    <row r="158" spans="1:8" x14ac:dyDescent="0.25">
      <c r="C158" s="1"/>
      <c r="D158" s="18"/>
      <c r="E158" s="18"/>
      <c r="F158" s="18"/>
    </row>
    <row r="159" spans="1:8" x14ac:dyDescent="0.25">
      <c r="C159" s="1"/>
      <c r="D159" s="18"/>
      <c r="E159" s="18"/>
      <c r="F159" s="18"/>
    </row>
    <row r="160" spans="1:8" x14ac:dyDescent="0.25">
      <c r="C160" s="1"/>
      <c r="D160" s="18"/>
      <c r="E160" s="18"/>
      <c r="F160" s="18"/>
    </row>
    <row r="161" spans="3:6" x14ac:dyDescent="0.25">
      <c r="C161" s="1"/>
      <c r="D161" s="18"/>
      <c r="E161" s="18"/>
      <c r="F161" s="18"/>
    </row>
    <row r="162" spans="3:6" x14ac:dyDescent="0.25">
      <c r="C162" s="1"/>
      <c r="D162" s="18"/>
      <c r="E162" s="18"/>
      <c r="F162" s="18"/>
    </row>
    <row r="163" spans="3:6" x14ac:dyDescent="0.25">
      <c r="C163" s="1"/>
      <c r="D163" s="18"/>
      <c r="E163" s="18"/>
      <c r="F163" s="18"/>
    </row>
    <row r="164" spans="3:6" x14ac:dyDescent="0.25">
      <c r="C164" s="1"/>
      <c r="D164" s="18"/>
      <c r="E164" s="18"/>
      <c r="F164" s="18"/>
    </row>
    <row r="165" spans="3:6" x14ac:dyDescent="0.25">
      <c r="C165" s="1"/>
      <c r="D165" s="18"/>
      <c r="E165" s="18"/>
      <c r="F165" s="18"/>
    </row>
    <row r="166" spans="3:6" x14ac:dyDescent="0.25">
      <c r="C166" s="1"/>
      <c r="D166" s="18"/>
      <c r="E166" s="18"/>
      <c r="F166" s="18"/>
    </row>
    <row r="167" spans="3:6" x14ac:dyDescent="0.25">
      <c r="C167" s="1"/>
      <c r="D167" s="18"/>
      <c r="E167" s="18"/>
      <c r="F167" s="18"/>
    </row>
    <row r="168" spans="3:6" x14ac:dyDescent="0.25">
      <c r="C168" s="1"/>
      <c r="D168" s="18"/>
      <c r="E168" s="18"/>
      <c r="F168" s="18"/>
    </row>
    <row r="169" spans="3:6" x14ac:dyDescent="0.25">
      <c r="C169" s="1"/>
      <c r="D169" s="18"/>
      <c r="E169" s="18"/>
      <c r="F169" s="18"/>
    </row>
    <row r="170" spans="3:6" x14ac:dyDescent="0.25">
      <c r="C170" s="1"/>
      <c r="D170" s="18"/>
      <c r="E170" s="18"/>
      <c r="F170" s="18"/>
    </row>
    <row r="171" spans="3:6" x14ac:dyDescent="0.25">
      <c r="C171" s="1"/>
      <c r="D171" s="18"/>
      <c r="E171" s="18"/>
      <c r="F171" s="18"/>
    </row>
    <row r="172" spans="3:6" x14ac:dyDescent="0.25">
      <c r="C172" s="1"/>
      <c r="D172" s="18"/>
      <c r="E172" s="18"/>
      <c r="F172" s="18"/>
    </row>
    <row r="173" spans="3:6" x14ac:dyDescent="0.25">
      <c r="C173" s="1"/>
      <c r="D173" s="18"/>
      <c r="E173" s="18"/>
      <c r="F173" s="18"/>
    </row>
    <row r="174" spans="3:6" x14ac:dyDescent="0.25">
      <c r="C174" s="1"/>
      <c r="D174" s="18"/>
      <c r="E174" s="18"/>
      <c r="F174" s="18"/>
    </row>
    <row r="175" spans="3:6" x14ac:dyDescent="0.25">
      <c r="C175" s="1"/>
      <c r="D175" s="18"/>
      <c r="E175" s="18"/>
      <c r="F175" s="18"/>
    </row>
    <row r="176" spans="3:6" x14ac:dyDescent="0.25">
      <c r="C176" s="1"/>
      <c r="D176" s="18"/>
      <c r="E176" s="18"/>
      <c r="F176" s="18"/>
    </row>
    <row r="177" spans="3:6" x14ac:dyDescent="0.25">
      <c r="C177" s="1"/>
      <c r="D177" s="18"/>
      <c r="E177" s="18"/>
      <c r="F177" s="18"/>
    </row>
    <row r="178" spans="3:6" x14ac:dyDescent="0.25">
      <c r="C178" s="1"/>
      <c r="D178" s="18"/>
      <c r="E178" s="18"/>
      <c r="F178" s="18"/>
    </row>
    <row r="179" spans="3:6" x14ac:dyDescent="0.25">
      <c r="D179" s="18"/>
      <c r="E179" s="18"/>
      <c r="F179" s="18"/>
    </row>
    <row r="180" spans="3:6" x14ac:dyDescent="0.25">
      <c r="D180" s="18"/>
      <c r="E180" s="18"/>
      <c r="F180" s="18"/>
    </row>
    <row r="181" spans="3:6" x14ac:dyDescent="0.25">
      <c r="D181" s="18"/>
      <c r="E181" s="18"/>
      <c r="F181" s="18"/>
    </row>
    <row r="182" spans="3:6" x14ac:dyDescent="0.25">
      <c r="D182" s="18"/>
      <c r="E182" s="18"/>
      <c r="F182" s="18"/>
    </row>
    <row r="183" spans="3:6" x14ac:dyDescent="0.25">
      <c r="D183" s="18"/>
      <c r="E183" s="18"/>
      <c r="F183" s="18"/>
    </row>
    <row r="184" spans="3:6" x14ac:dyDescent="0.25">
      <c r="D184" s="18"/>
      <c r="E184" s="18"/>
      <c r="F184" s="18"/>
    </row>
    <row r="185" spans="3:6" x14ac:dyDescent="0.25">
      <c r="D185" s="18"/>
      <c r="E185" s="18"/>
      <c r="F185" s="18"/>
    </row>
    <row r="186" spans="3:6" x14ac:dyDescent="0.25">
      <c r="D186" s="18"/>
      <c r="E186" s="18"/>
      <c r="F186" s="18"/>
    </row>
    <row r="187" spans="3:6" x14ac:dyDescent="0.25">
      <c r="D187" s="18"/>
      <c r="E187" s="18"/>
      <c r="F187" s="18"/>
    </row>
    <row r="188" spans="3:6" x14ac:dyDescent="0.25">
      <c r="D188" s="18"/>
      <c r="E188" s="18"/>
      <c r="F188" s="18"/>
    </row>
    <row r="189" spans="3:6" x14ac:dyDescent="0.25">
      <c r="D189" s="18"/>
      <c r="E189" s="18"/>
      <c r="F189" s="18"/>
    </row>
    <row r="190" spans="3:6" x14ac:dyDescent="0.25">
      <c r="D190" s="18"/>
      <c r="E190" s="18"/>
      <c r="F190" s="18"/>
    </row>
    <row r="191" spans="3:6" x14ac:dyDescent="0.25">
      <c r="D191" s="18"/>
      <c r="E191" s="18"/>
      <c r="F191" s="18"/>
    </row>
    <row r="192" spans="3:6" x14ac:dyDescent="0.25">
      <c r="D192" s="18"/>
      <c r="E192" s="18"/>
      <c r="F192" s="18"/>
    </row>
    <row r="193" spans="4:6" x14ac:dyDescent="0.25">
      <c r="D193" s="18"/>
      <c r="E193" s="18"/>
      <c r="F193" s="18"/>
    </row>
    <row r="194" spans="4:6" x14ac:dyDescent="0.25">
      <c r="D194" s="18"/>
      <c r="E194" s="18"/>
      <c r="F194" s="18"/>
    </row>
    <row r="195" spans="4:6" x14ac:dyDescent="0.25">
      <c r="D195" s="18"/>
      <c r="E195" s="18"/>
      <c r="F195" s="18"/>
    </row>
    <row r="196" spans="4:6" x14ac:dyDescent="0.25">
      <c r="D196" s="18"/>
      <c r="E196" s="18"/>
      <c r="F196" s="18"/>
    </row>
    <row r="197" spans="4:6" x14ac:dyDescent="0.25">
      <c r="D197" s="18"/>
      <c r="E197" s="18"/>
      <c r="F197" s="18"/>
    </row>
    <row r="198" spans="4:6" x14ac:dyDescent="0.25">
      <c r="D198" s="18"/>
      <c r="E198" s="18"/>
      <c r="F198" s="18"/>
    </row>
    <row r="199" spans="4:6" x14ac:dyDescent="0.25">
      <c r="D199" s="18"/>
      <c r="E199" s="18"/>
      <c r="F199" s="18"/>
    </row>
    <row r="200" spans="4:6" x14ac:dyDescent="0.25">
      <c r="D200" s="18"/>
      <c r="E200" s="18"/>
      <c r="F200" s="18"/>
    </row>
    <row r="201" spans="4:6" x14ac:dyDescent="0.25">
      <c r="D201" s="18"/>
      <c r="E201" s="18"/>
      <c r="F201" s="18"/>
    </row>
    <row r="202" spans="4:6" x14ac:dyDescent="0.25">
      <c r="D202" s="18"/>
      <c r="E202" s="18"/>
      <c r="F202" s="18"/>
    </row>
    <row r="203" spans="4:6" x14ac:dyDescent="0.25">
      <c r="D203" s="18"/>
      <c r="E203" s="18"/>
      <c r="F203" s="18"/>
    </row>
    <row r="204" spans="4:6" x14ac:dyDescent="0.25">
      <c r="D204" s="18"/>
      <c r="E204" s="18"/>
      <c r="F204" s="18"/>
    </row>
    <row r="205" spans="4:6" x14ac:dyDescent="0.25">
      <c r="D205" s="18"/>
      <c r="E205" s="18"/>
      <c r="F205" s="18"/>
    </row>
    <row r="206" spans="4:6" x14ac:dyDescent="0.25">
      <c r="D206" s="18"/>
      <c r="E206" s="18"/>
      <c r="F206" s="18"/>
    </row>
    <row r="207" spans="4:6" x14ac:dyDescent="0.25">
      <c r="D207" s="18"/>
      <c r="E207" s="18"/>
      <c r="F207" s="18"/>
    </row>
    <row r="208" spans="4:6" x14ac:dyDescent="0.25">
      <c r="D208" s="18"/>
      <c r="E208" s="18"/>
      <c r="F208" s="18"/>
    </row>
    <row r="209" spans="4:6" x14ac:dyDescent="0.25">
      <c r="D209" s="18"/>
      <c r="E209" s="18"/>
      <c r="F209" s="18"/>
    </row>
    <row r="210" spans="4:6" x14ac:dyDescent="0.25">
      <c r="D210" s="18"/>
      <c r="E210" s="18"/>
      <c r="F210" s="18"/>
    </row>
    <row r="211" spans="4:6" x14ac:dyDescent="0.25">
      <c r="D211" s="18"/>
      <c r="E211" s="18"/>
      <c r="F211" s="18"/>
    </row>
    <row r="212" spans="4:6" x14ac:dyDescent="0.25">
      <c r="D212" s="18"/>
      <c r="E212" s="18"/>
      <c r="F212" s="18"/>
    </row>
    <row r="213" spans="4:6" x14ac:dyDescent="0.25">
      <c r="D213" s="18"/>
      <c r="E213" s="18"/>
      <c r="F213" s="18"/>
    </row>
    <row r="214" spans="4:6" x14ac:dyDescent="0.25">
      <c r="D214" s="18"/>
      <c r="E214" s="18"/>
      <c r="F214" s="18"/>
    </row>
    <row r="215" spans="4:6" x14ac:dyDescent="0.25">
      <c r="D215" s="18"/>
      <c r="E215" s="18"/>
      <c r="F215" s="18"/>
    </row>
    <row r="216" spans="4:6" x14ac:dyDescent="0.25">
      <c r="D216" s="18"/>
      <c r="E216" s="18"/>
      <c r="F216" s="18"/>
    </row>
    <row r="217" spans="4:6" x14ac:dyDescent="0.25">
      <c r="D217" s="18"/>
      <c r="E217" s="18"/>
      <c r="F217" s="18"/>
    </row>
    <row r="218" spans="4:6" x14ac:dyDescent="0.25">
      <c r="D218" s="18"/>
      <c r="E218" s="18"/>
      <c r="F218" s="18"/>
    </row>
    <row r="219" spans="4:6" x14ac:dyDescent="0.25">
      <c r="D219" s="18"/>
      <c r="E219" s="18"/>
      <c r="F219" s="18"/>
    </row>
    <row r="220" spans="4:6" x14ac:dyDescent="0.25">
      <c r="D220" s="18"/>
      <c r="E220" s="18"/>
      <c r="F220" s="18"/>
    </row>
    <row r="221" spans="4:6" x14ac:dyDescent="0.25">
      <c r="D221" s="18"/>
      <c r="E221" s="18"/>
      <c r="F221" s="18"/>
    </row>
    <row r="222" spans="4:6" x14ac:dyDescent="0.25">
      <c r="D222" s="18"/>
      <c r="E222" s="18"/>
      <c r="F222" s="18"/>
    </row>
    <row r="223" spans="4:6" x14ac:dyDescent="0.25">
      <c r="D223" s="18"/>
      <c r="E223" s="18"/>
      <c r="F223" s="18"/>
    </row>
    <row r="224" spans="4:6" x14ac:dyDescent="0.25">
      <c r="D224" s="18"/>
      <c r="E224" s="18"/>
      <c r="F224" s="18"/>
    </row>
    <row r="225" spans="4:6" x14ac:dyDescent="0.25">
      <c r="D225" s="18"/>
      <c r="E225" s="18"/>
      <c r="F225" s="18"/>
    </row>
    <row r="226" spans="4:6" x14ac:dyDescent="0.25">
      <c r="D226" s="18"/>
      <c r="E226" s="18"/>
      <c r="F226" s="18"/>
    </row>
    <row r="227" spans="4:6" x14ac:dyDescent="0.25">
      <c r="D227" s="18"/>
      <c r="E227" s="18"/>
      <c r="F227" s="18"/>
    </row>
    <row r="228" spans="4:6" x14ac:dyDescent="0.25">
      <c r="D228" s="18"/>
      <c r="E228" s="18"/>
      <c r="F228" s="18"/>
    </row>
    <row r="229" spans="4:6" x14ac:dyDescent="0.25">
      <c r="D229" s="18"/>
      <c r="E229" s="18"/>
      <c r="F229" s="18"/>
    </row>
    <row r="230" spans="4:6" x14ac:dyDescent="0.25">
      <c r="D230" s="18"/>
      <c r="E230" s="18"/>
      <c r="F230" s="18"/>
    </row>
    <row r="231" spans="4:6" x14ac:dyDescent="0.25">
      <c r="D231" s="18"/>
      <c r="E231" s="18"/>
      <c r="F231" s="18"/>
    </row>
    <row r="232" spans="4:6" x14ac:dyDescent="0.25">
      <c r="D232" s="18"/>
      <c r="E232" s="18"/>
      <c r="F232" s="18"/>
    </row>
    <row r="233" spans="4:6" x14ac:dyDescent="0.25">
      <c r="D233" s="18"/>
      <c r="E233" s="18"/>
      <c r="F233" s="18"/>
    </row>
    <row r="234" spans="4:6" x14ac:dyDescent="0.25">
      <c r="D234" s="18"/>
      <c r="E234" s="18"/>
      <c r="F234" s="18"/>
    </row>
    <row r="235" spans="4:6" x14ac:dyDescent="0.25">
      <c r="D235" s="18"/>
      <c r="E235" s="18"/>
      <c r="F235" s="18"/>
    </row>
    <row r="236" spans="4:6" x14ac:dyDescent="0.25">
      <c r="D236" s="18"/>
      <c r="E236" s="18"/>
      <c r="F236" s="18"/>
    </row>
    <row r="237" spans="4:6" x14ac:dyDescent="0.25">
      <c r="D237" s="18"/>
      <c r="E237" s="18"/>
      <c r="F237" s="18"/>
    </row>
    <row r="238" spans="4:6" x14ac:dyDescent="0.25">
      <c r="D238" s="18"/>
      <c r="E238" s="18"/>
      <c r="F238" s="18"/>
    </row>
    <row r="239" spans="4:6" x14ac:dyDescent="0.25">
      <c r="D239" s="18"/>
      <c r="E239" s="18"/>
      <c r="F239" s="18"/>
    </row>
    <row r="240" spans="4:6" x14ac:dyDescent="0.25">
      <c r="D240" s="18"/>
      <c r="E240" s="18"/>
      <c r="F240" s="18"/>
    </row>
    <row r="241" spans="4:6" x14ac:dyDescent="0.25">
      <c r="D241" s="18"/>
      <c r="E241" s="18"/>
      <c r="F241" s="18"/>
    </row>
    <row r="242" spans="4:6" x14ac:dyDescent="0.25">
      <c r="D242" s="18"/>
      <c r="E242" s="18"/>
      <c r="F242" s="18"/>
    </row>
    <row r="243" spans="4:6" x14ac:dyDescent="0.25">
      <c r="D243" s="18"/>
      <c r="E243" s="18"/>
      <c r="F243" s="18"/>
    </row>
    <row r="244" spans="4:6" x14ac:dyDescent="0.25">
      <c r="D244" s="18"/>
      <c r="E244" s="18"/>
      <c r="F244" s="18"/>
    </row>
    <row r="245" spans="4:6" x14ac:dyDescent="0.25">
      <c r="D245" s="18"/>
      <c r="E245" s="18"/>
      <c r="F245" s="18"/>
    </row>
  </sheetData>
  <mergeCells count="9">
    <mergeCell ref="F6:F8"/>
    <mergeCell ref="A2:F2"/>
    <mergeCell ref="A3:F3"/>
    <mergeCell ref="A100:C100"/>
    <mergeCell ref="B6:B7"/>
    <mergeCell ref="A6:A7"/>
    <mergeCell ref="C6:C7"/>
    <mergeCell ref="D6:D8"/>
    <mergeCell ref="E6:E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wydatki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cp:lastPrinted>2013-04-30T08:34:36Z</cp:lastPrinted>
  <dcterms:created xsi:type="dcterms:W3CDTF">2013-04-24T09:56:10Z</dcterms:created>
  <dcterms:modified xsi:type="dcterms:W3CDTF">2013-04-30T08:36:27Z</dcterms:modified>
</cp:coreProperties>
</file>